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ate1904="1" codeName="ThisWorkbook"/>
  <mc:AlternateContent xmlns:mc="http://schemas.openxmlformats.org/markup-compatibility/2006">
    <mc:Choice Requires="x15">
      <x15ac:absPath xmlns:x15ac="http://schemas.microsoft.com/office/spreadsheetml/2010/11/ac" url="M:\10. Harmonia\Suivi2024__Exercice2023\EvolutionsMaquettes\ER sans CC\ER Soc COORD\"/>
    </mc:Choice>
  </mc:AlternateContent>
  <xr:revisionPtr revIDLastSave="0" documentId="13_ncr:1_{E9C94FB9-18F2-4DAB-ABA2-C0A496AB2A38}" xr6:coauthVersionLast="47" xr6:coauthVersionMax="47" xr10:uidLastSave="{00000000-0000-0000-0000-000000000000}"/>
  <bookViews>
    <workbookView xWindow="-6255" yWindow="-15870" windowWidth="25440" windowHeight="15390" tabRatio="908" firstSheet="3" activeTab="8" xr2:uid="{00000000-000D-0000-FFFF-FFFF00000000}"/>
  </bookViews>
  <sheets>
    <sheet name="1.1 Identité" sheetId="21" r:id="rId1"/>
    <sheet name="1.2 Actionnariat (société)" sheetId="10" r:id="rId2"/>
    <sheet name="1.3 Info spé struct. faîtières" sheetId="14" r:id="rId3"/>
    <sheet name="1.4 Info spé. soc.coordi" sheetId="15" r:id="rId4"/>
    <sheet name="1.5 Parc locatif" sheetId="3" r:id="rId5"/>
    <sheet name="1.6 Activité locative" sheetId="9" r:id="rId6"/>
    <sheet name="1.7 Activité accession" sheetId="8" r:id="rId7"/>
    <sheet name="1.8 Autres activités" sheetId="4" r:id="rId8"/>
    <sheet name="PIECES_JOINTES" sheetId="6" r:id="rId9"/>
  </sheets>
  <definedNames>
    <definedName name="_acti_combi_dyn">'1.4 Info spé. soc.coordi'!$D$17</definedName>
    <definedName name="_acti_conso_dyn">'1.3 Info spé struct. faîtières'!$D$8</definedName>
    <definedName name="_actiadm_dyn">'1.1 Identité'!$F$42</definedName>
    <definedName name="_action_dyn">'1.2 Actionnariat (société)'!$B$10</definedName>
    <definedName name="_activact_dyn">'1.2 Actionnariat (société)'!$D$10</definedName>
    <definedName name="_ad_cac_dyn">'1.1 Identité'!$G$12</definedName>
    <definedName name="_ad_titres_dyn">'1.3 Info spé struct. faîtières'!$C$18</definedName>
    <definedName name="_admin_dyn">'1.1 Identité'!$A$42</definedName>
    <definedName name="_adminrep_dyn">'1.2 Actionnariat (société)'!$J$10</definedName>
    <definedName name="_adre_1">'1.1 Identité'!$B$20</definedName>
    <definedName name="_adre_2">'1.1 Identité'!$B$21</definedName>
    <definedName name="_adre_3">'1.1 Identité'!$B$22</definedName>
    <definedName name="_adre_4">'1.1 Identité'!$B$23</definedName>
    <definedName name="_adreAct_dyn">'1.2 Actionnariat (société)'!$C$10</definedName>
    <definedName name="_adreadmin_dyn">'1.1 Identité'!$B$42</definedName>
    <definedName name="_adresse_combi_filiale_dyn">'1.4 Info spé. soc.coordi'!$E$33</definedName>
    <definedName name="_agr_ofs">'1.1 Identité'!$G$23</definedName>
    <definedName name="_cap_titres_dyn">'1.3 Info spé struct. faîtières'!$D$18</definedName>
    <definedName name="_CAPACT">'1.2 Actionnariat (société)'!$B$6</definedName>
    <definedName name="_CAPNBR">'1.2 Actionnariat (société)'!$B$5</definedName>
    <definedName name="_CAPNBRPHY">'1.2 Actionnariat (société)'!$E$4</definedName>
    <definedName name="_cappropre_combi_filiale_dyn">'1.4 Info spé. soc.coordi'!$F$33</definedName>
    <definedName name="_CAPPRXU">'1.2 Actionnariat (société)'!$B$4</definedName>
    <definedName name="_CAPSOC">'1.2 Actionnariat (société)'!$B$3</definedName>
    <definedName name="_catact_dyn">'1.2 Actionnariat (société)'!$I$10</definedName>
    <definedName name="_ccedex">'1.1 Identité'!$B$26</definedName>
    <definedName name="_civ_dir_dyn">'1.1 Identité'!$G$8</definedName>
    <definedName name="_combi_conso_dyn">'1.4 Info spé. soc.coordi'!$A$27</definedName>
    <definedName name="_combi_conso_siren_dyn">'1.4 Info spé. soc.coordi'!$B$27</definedName>
    <definedName name="_combi_dyn">'1.4 Info spé. soc.coordi'!$A$17</definedName>
    <definedName name="_combi_filiale_dyn">'1.4 Info spé. soc.coordi'!$C$33</definedName>
    <definedName name="_combitp_dyn">'1.4 Info spé. soc.coordi'!$A$33</definedName>
    <definedName name="_commune">'1.1 Identité'!$B$25</definedName>
    <definedName name="_comp">'1.1 Identité'!$G$19</definedName>
    <definedName name="_compoa">'1.4 Info spé. soc.coordi'!$I$6</definedName>
    <definedName name="_compob">'1.4 Info spé. soc.coordi'!$I$7</definedName>
    <definedName name="_compoc">'1.4 Info spé. soc.coordi'!$I$8</definedName>
    <definedName name="_compod">'1.4 Info spé. soc.coordi'!$I$9</definedName>
    <definedName name="_conso_combi_raison_dyn">'1.4 Info spé. soc.coordi'!$D$27</definedName>
    <definedName name="_conso_combi_siren_dyn">'1.4 Info spé. soc.coordi'!$C$27</definedName>
    <definedName name="_conso_titres_dyn">'1.3 Info spé struct. faîtières'!$I$18</definedName>
    <definedName name="_contr_titres_dyn">'1.3 Info spé struct. faîtières'!$H$18</definedName>
    <definedName name="_controle_combi_filiale_dyn">'1.4 Info spé. soc.coordi'!$J$33</definedName>
    <definedName name="_cpostal">'1.1 Identité'!$B$24</definedName>
    <definedName name="_date">'1.1 Identité'!$B$13</definedName>
    <definedName name="_date_dis">'1.1 Identité'!$B$17</definedName>
    <definedName name="_date_entree_combi_dyn">'1.4 Info spé. soc.coordi'!$C$22</definedName>
    <definedName name="_date_fonct_dir_dyn">'1.1 Identité'!$I$8</definedName>
    <definedName name="_Date_liq">'1.1 Identité'!$B$15</definedName>
    <definedName name="_date_sign_ofs">'1.1 Identité'!$G$25</definedName>
    <definedName name="_date_signagr">'1.1 Identité'!$G$14</definedName>
    <definedName name="_date_sortie_combi_dyn">'1.4 Info spé. soc.coordi'!$D$22</definedName>
    <definedName name="_dateC_dyn">'1.1 Identité'!$G$42</definedName>
    <definedName name="_datecap">'1.2 Actionnariat (société)'!$E$3</definedName>
    <definedName name="_dateE_dyn">'1.1 Identité'!$H$42</definedName>
    <definedName name="_datefu_dyn">'1.1 Identité'!$C$48</definedName>
    <definedName name="_dateK_dyn">'1.2 Actionnariat (société)'!$E$10</definedName>
    <definedName name="_deb_cac_dyn">'1.1 Identité'!$H$12</definedName>
    <definedName name="_debconv">'1.1 Identité'!$G$21</definedName>
    <definedName name="_ecic">'1.1 Identité'!$G$16</definedName>
    <definedName name="_entree_conso_dyn">'1.3 Info spé struct. faîtières'!$C$13</definedName>
    <definedName name="_fil_membre_combi_dyn">'1.4 Info spé. soc.coordi'!$F$17</definedName>
    <definedName name="_fin_cac_dyn">'1.1 Identité'!$I$12</definedName>
    <definedName name="_fonction_dir_dyn">'1.1 Identité'!$F$8</definedName>
    <definedName name="_gc_sc">'1.1 Identité'!$G$32</definedName>
    <definedName name="_juri_combi_dyn">'1.4 Info spé. soc.coordi'!$C$17</definedName>
    <definedName name="_juri_conso_dyn">'1.3 Info spé struct. faîtières'!$C$8</definedName>
    <definedName name="_mail">'1.1 Identité'!$B$28</definedName>
    <definedName name="_membre_combi_dyn">'1.4 Info spé. soc.coordi'!$E$17</definedName>
    <definedName name="_meth_combi_filiale_dyn">'1.4 Info spé. soc.coordi'!$K$33</definedName>
    <definedName name="_mouv_combi_dyn">'1.4 Info spé. soc.coordi'!$A$22</definedName>
    <definedName name="_nb_absorb_dyn">'1.1 Identité'!$I$48</definedName>
    <definedName name="_nbreaction_dyn">'1.2 Actionnariat (société)'!$F$10</definedName>
    <definedName name="_nom">'1.1 Identité'!$B$4</definedName>
    <definedName name="_nom_absor_dyn">'1.1 Identité'!$F$48</definedName>
    <definedName name="_nom_cac_dyn">'1.1 Identité'!$F$12</definedName>
    <definedName name="_nom_coll_ratt">'1.1 Identité'!$B$32</definedName>
    <definedName name="_nom_dir_dyn">'1.1 Identité'!$H$8</definedName>
    <definedName name="_nom_E11">'1.1 Identité'!$A$1</definedName>
    <definedName name="_nom_E12">'1.2 Actionnariat (société)'!$A$1</definedName>
    <definedName name="_nom_E13">'1.3 Info spé struct. faîtières'!$A$1</definedName>
    <definedName name="_nom_E14">'1.4 Info spé. soc.coordi'!$A$1</definedName>
    <definedName name="_nom_E16">'1.5 Parc locatif'!$A$1</definedName>
    <definedName name="_nom_E17">'1.6 Activité locative'!$A$1</definedName>
    <definedName name="_nom_E18">'1.7 Activité accession'!$A$1</definedName>
    <definedName name="_nom_E19">'1.8 Autres activités'!$A$1</definedName>
    <definedName name="_nombis">'1.1 Identité'!$B$6</definedName>
    <definedName name="_nomrepr_dyn">'1.1 Identité'!$I$42</definedName>
    <definedName name="_ols_combi_filiale_dyn">'1.4 Info spé. soc.coordi'!$H$33</definedName>
    <definedName name="_ols_titres_dyn">'1.3 Info spé struct. faîtières'!$F$18</definedName>
    <definedName name="_part_grp">'1.1 Identité'!$G$27</definedName>
    <definedName name="_patri_date_combi">'1.4 Info spé. soc.coordi'!$C$39</definedName>
    <definedName name="_patri_date_conso">'1.3 Info spé struct. faîtières'!$C$24</definedName>
    <definedName name="_patri_ouinon_combi">'1.4 Info spé. soc.coordi'!$B$39</definedName>
    <definedName name="_patri_ouinon_conso">'1.3 Info spé struct. faîtières'!$B$24</definedName>
    <definedName name="_pour_combi_filiale_dyn">'1.4 Info spé. soc.coordi'!$I$33</definedName>
    <definedName name="_pour_titres_dyn">'1.3 Info spé struct. faîtières'!$G$18</definedName>
    <definedName name="_pourcap_dyn">'1.2 Actionnariat (société)'!$G$10</definedName>
    <definedName name="_PSPact">'1.5 Parc locatif'!$B$4</definedName>
    <definedName name="_PSPdat">'1.5 Parc locatif'!$B$3</definedName>
    <definedName name="_publicprive_dyn">'1.2 Actionnariat (société)'!$H$10</definedName>
    <definedName name="_raison_conso_dyn">'1.3 Info spé struct. faîtières'!$A$8</definedName>
    <definedName name="_raison_ES_dyn">'1.3 Info spé struct. faîtières'!$A$13</definedName>
    <definedName name="_raison_gc1">'1.1 Identité'!$H$36</definedName>
    <definedName name="_raison_gc2">'1.1 Identité'!$H$37</definedName>
    <definedName name="_raison_reg_dyn">'1.1 Identité'!$H$30</definedName>
    <definedName name="_raison_SC">'1.1 Identité'!$H$35</definedName>
    <definedName name="_raison_titres_dyn">'1.3 Info spé struct. faîtières'!$A$18</definedName>
    <definedName name="_ratt_adm">'1.1 Identité'!$B$31</definedName>
    <definedName name="_res_titres_dyn">'1.3 Info spé struct. faîtières'!$E$18</definedName>
    <definedName name="_resultat_combi_filiale_dyn">'1.4 Info spé. soc.coordi'!$G$33</definedName>
    <definedName name="_S_CFNQ">'1.5 Parc locatif'!$C$63</definedName>
    <definedName name="_S_CFNQVT">'1.5 Parc locatif'!$C$64</definedName>
    <definedName name="_S_CLNQ">'1.5 Parc locatif'!$B$63</definedName>
    <definedName name="_S_CLNQVT">'1.5 Parc locatif'!$B$64</definedName>
    <definedName name="_S_FA00">'1.5 Parc locatif'!$C$46</definedName>
    <definedName name="_S_FA010">'1.5 Parc locatif'!$C$47</definedName>
    <definedName name="_S_FA015">'1.5 Parc locatif'!$C$48</definedName>
    <definedName name="_S_FA020">'1.5 Parc locatif'!$C$49</definedName>
    <definedName name="_S_FA025">'1.5 Parc locatif'!$C$50</definedName>
    <definedName name="_S_FA48">'1.5 Parc locatif'!$C$41</definedName>
    <definedName name="_S_FA60">'1.5 Parc locatif'!$C$42</definedName>
    <definedName name="_S_FA70">'1.5 Parc locatif'!$C$43</definedName>
    <definedName name="_S_FA80">'1.5 Parc locatif'!$C$44</definedName>
    <definedName name="_S_FA90">'1.5 Parc locatif'!$C$45</definedName>
    <definedName name="_S_FAAM">'1.5 Parc locatif'!$C$52</definedName>
    <definedName name="_S_FFAR">'1.6 Activité locative'!$E$45</definedName>
    <definedName name="_S_FLVSA">'1.6 Activité locative'!$F$13</definedName>
    <definedName name="_S_FLVSAT">'1.6 Activité locative'!$G$13</definedName>
    <definedName name="_S_FPCL">'1.6 Activité locative'!$E$51</definedName>
    <definedName name="_S_FPLA">'1.6 Activité locative'!$E$46</definedName>
    <definedName name="_S_FPLI">'1.6 Activité locative'!$E$50</definedName>
    <definedName name="_S_FPLS">'1.6 Activité locative'!$E$49</definedName>
    <definedName name="_S_FPLU">'1.6 Activité locative'!$E$47</definedName>
    <definedName name="_S_FPTS">'1.6 Activité locative'!$E$48</definedName>
    <definedName name="_S_FRFA">'1.6 Activité locative'!$E$52</definedName>
    <definedName name="_S_NA00">'1.5 Parc locatif'!$B$46</definedName>
    <definedName name="_S_NA010">'1.5 Parc locatif'!$B$47</definedName>
    <definedName name="_S_NA015">'1.5 Parc locatif'!$B$48</definedName>
    <definedName name="_S_NA020">'1.5 Parc locatif'!$B$49</definedName>
    <definedName name="_S_NA025">'1.5 Parc locatif'!$B$50</definedName>
    <definedName name="_S_NA48">'1.5 Parc locatif'!$B$41</definedName>
    <definedName name="_S_NA60">'1.5 Parc locatif'!$B$42</definedName>
    <definedName name="_S_NA70">'1.5 Parc locatif'!$B$43</definedName>
    <definedName name="_S_NA80">'1.5 Parc locatif'!$B$44</definedName>
    <definedName name="_S_NA90">'1.5 Parc locatif'!$B$45</definedName>
    <definedName name="_S_NAAM">'1.5 Parc locatif'!$B$52</definedName>
    <definedName name="_S_NAAR">'1.6 Activité locative'!$D$45</definedName>
    <definedName name="_S_NAFA">'1.6 Activité locative'!$D$52</definedName>
    <definedName name="_S_NAPC">'1.6 Activité locative'!$D$51</definedName>
    <definedName name="_S_NAPI">'1.6 Activité locative'!$D$50</definedName>
    <definedName name="_S_NAPL">'1.6 Activité locative'!$D$46</definedName>
    <definedName name="_S_NAPS">'1.6 Activité locative'!$D$49</definedName>
    <definedName name="_S_NAPT">'1.6 Activité locative'!$D$48</definedName>
    <definedName name="_S_NAPU">'1.6 Activité locative'!$D$47</definedName>
    <definedName name="_S_NATA">'1.6 Activité locative'!$D$53</definedName>
    <definedName name="_S_NATT">'1.5 Parc locatif'!$D$51</definedName>
    <definedName name="_S_NCFD">'1.6 Activité locative'!$F$52</definedName>
    <definedName name="_S_NCMOD_1">'1.8 Autres activités'!$E$9</definedName>
    <definedName name="_S_NCMOD_2">'1.8 Autres activités'!$E$10</definedName>
    <definedName name="_S_NCMOD_3">'1.8 Autres activités'!$E$11</definedName>
    <definedName name="_S_NCOP_1">'1.8 Autres activités'!$E$19</definedName>
    <definedName name="_S_NCOP_2">'1.8 Autres activités'!$E$20</definedName>
    <definedName name="_S_NCPC">'1.6 Activité locative'!$F$51</definedName>
    <definedName name="_S_NCPI">'1.6 Activité locative'!$F$50</definedName>
    <definedName name="_S_NCPL">'1.6 Activité locative'!$F$46</definedName>
    <definedName name="_S_NCPS">'1.6 Activité locative'!$F$49</definedName>
    <definedName name="_S_NCPT">'1.6 Activité locative'!$F$48</definedName>
    <definedName name="_S_NCPU">'1.6 Activité locative'!$F$47</definedName>
    <definedName name="_S_NFAA">'1.6 Activité locative'!$D$33</definedName>
    <definedName name="_S_NFAE">'1.6 Activité locative'!$E$7</definedName>
    <definedName name="_S_NFAET">'1.6 Activité locative'!$G$7</definedName>
    <definedName name="_S_NFAF">'1.5 Parc locatif'!$C$15</definedName>
    <definedName name="_S_NFAN">'1.5 Parc locatif'!$C$61</definedName>
    <definedName name="_S_NFAP">'1.5 Parc locatif'!$C$31</definedName>
    <definedName name="_S_NFAR">'1.6 Activité locative'!$C$45</definedName>
    <definedName name="_S_NFAS">'1.6 Activité locative'!$E$6</definedName>
    <definedName name="_S_NFAST">'1.6 Activité locative'!$G$6</definedName>
    <definedName name="_S_NFAV">'1.6 Activité locative'!$F$17</definedName>
    <definedName name="_S_NFAVT">'1.6 Activité locative'!$G$17</definedName>
    <definedName name="_S_NFBC">'1.5 Parc locatif'!$C$14</definedName>
    <definedName name="_S_NFBE">'1.5 Parc locatif'!$C$13</definedName>
    <definedName name="_S_NFBR">'1.5 Parc locatif'!$C$16</definedName>
    <definedName name="_S_NFCAA">'1.5 Parc locatif'!$C$19</definedName>
    <definedName name="_S_NFCC">'1.6 Activité locative'!$D$34</definedName>
    <definedName name="_S_NFCDP">'1.5 Parc locatif'!$C$18</definedName>
    <definedName name="_S_NFCO">'1.5 Parc locatif'!$C$9</definedName>
    <definedName name="_S_NFDC">'1.6 Activité locative'!$F$19</definedName>
    <definedName name="_S_NFDCA">'1.6 Activité locative'!$F$20</definedName>
    <definedName name="_S_NFDCAT">'1.6 Activité locative'!$G$20</definedName>
    <definedName name="_S_NFDCT">'1.6 Activité locative'!$G$19</definedName>
    <definedName name="_S_NFDRE">'1.5 Parc locatif'!$C$32</definedName>
    <definedName name="_S_NFGP">'1.5 Parc locatif'!$C$25</definedName>
    <definedName name="_S_NFGPP">'1.5 Parc locatif'!$C$27</definedName>
    <definedName name="_S_NFGT">'1.5 Parc locatif'!$C$26</definedName>
    <definedName name="_S_NFHV">'1.6 Activité locative'!$F$11</definedName>
    <definedName name="_S_NFHVT">'1.6 Activité locative'!$G$11</definedName>
    <definedName name="_S_NFNA">'1.6 Activité locative'!$E$5</definedName>
    <definedName name="_S_NFNAT">'1.6 Activité locative'!$G$5</definedName>
    <definedName name="_S_NFONV">'1.6 Activité locative'!$F$16</definedName>
    <definedName name="_S_NFONVT">'1.6 Activité locative'!$G$16</definedName>
    <definedName name="_S_NFPP">'1.5 Parc locatif'!$C$12</definedName>
    <definedName name="_S_NFPR">'1.6 Activité locative'!$D$36</definedName>
    <definedName name="_S_NFPR1">'1.6 Activité locative'!$D$37</definedName>
    <definedName name="_S_NFPT">'1.5 Parc locatif'!$C$30</definedName>
    <definedName name="_S_NFQPV">'1.5 Parc locatif'!$C$33</definedName>
    <definedName name="_S_NFRC">'1.6 Activité locative'!$D$32</definedName>
    <definedName name="_S_NFRM">'1.6 Activité locative'!$D$38</definedName>
    <definedName name="_S_NFRM1">'1.6 Activité locative'!$D$39</definedName>
    <definedName name="_S_NFRT">'1.6 Activité locative'!$E$53</definedName>
    <definedName name="_S_NFSAE">'1.6 Activité locative'!$E$22</definedName>
    <definedName name="_S_NFSAS">'1.6 Activité locative'!$F$22</definedName>
    <definedName name="_S_NFSAT">'1.6 Activité locative'!$G$22</definedName>
    <definedName name="_S_NFSEM">'1.6 Activité locative'!$E$24</definedName>
    <definedName name="_S_NFSEMT">'1.6 Activité locative'!$G$24</definedName>
    <definedName name="_S_NFTAE">'1.6 Activité locative'!$E$23</definedName>
    <definedName name="_S_NFTAS">'1.6 Activité locative'!$F$23</definedName>
    <definedName name="_S_NFTAT">'1.6 Activité locative'!$G$23</definedName>
    <definedName name="_S_NFTC">'1.5 Parc locatif'!$C$22</definedName>
    <definedName name="_S_NFTEt">'1.5 Parc locatif'!$C$23</definedName>
    <definedName name="_S_NFTRE">'1.6 Activité locative'!$E$21</definedName>
    <definedName name="_S_NFTRS">'1.6 Activité locative'!$F$21</definedName>
    <definedName name="_S_NFTRT">'1.6 Activité locative'!$G$21</definedName>
    <definedName name="_S_NFUS">'1.5 Parc locatif'!$C$17</definedName>
    <definedName name="_S_NFVA">'1.5 Parc locatif'!$C$57</definedName>
    <definedName name="_S_NFVC">'1.6 Activité locative'!$F$8</definedName>
    <definedName name="_S_NFVCT">'1.6 Activité locative'!$G$8</definedName>
    <definedName name="_S_NFVEE">'1.6 Activité locative'!$E$25</definedName>
    <definedName name="_S_NFVES">'1.6 Activité locative'!$F$25</definedName>
    <definedName name="_S_NFVET">'1.6 Activité locative'!$G$25</definedName>
    <definedName name="_S_NFVL">'1.5 Parc locatif'!$C$59</definedName>
    <definedName name="_S_NFVM">'1.5 Parc locatif'!$C$60</definedName>
    <definedName name="_S_NFVNCo">'1.6 Activité locative'!$F$18</definedName>
    <definedName name="_S_NFVNCoT">'1.6 Activité locative'!$G$18</definedName>
    <definedName name="_S_NFVO">'1.6 Activité locative'!$F$14</definedName>
    <definedName name="_S_NFVOPH">'1.6 Activité locative'!$F$12</definedName>
    <definedName name="_S_NFVOPHT">'1.6 Activité locative'!$G$12</definedName>
    <definedName name="_S_NFVOT">'1.6 Activité locative'!$G$14</definedName>
    <definedName name="_S_NFVP">'1.6 Activité locative'!$F$10</definedName>
    <definedName name="_S_NFVPT">'1.6 Activité locative'!$G$10</definedName>
    <definedName name="_S_NFVSEM">'1.6 Activité locative'!$F$15</definedName>
    <definedName name="_S_NFVSEMT">'1.6 Activité locative'!$G$15</definedName>
    <definedName name="_S_NFVT">'1.5 Parc locatif'!$C$58</definedName>
    <definedName name="_S_NLAA">'1.6 Activité locative'!$C$33</definedName>
    <definedName name="_S_NLAC">'1.7 Activité accession'!$H$9</definedName>
    <definedName name="_S_NLAE">'1.6 Activité locative'!$B$7</definedName>
    <definedName name="_S_NLAET">'1.6 Activité locative'!$D$7</definedName>
    <definedName name="_S_NLAF">'1.5 Parc locatif'!$B$15</definedName>
    <definedName name="_S_NLAN">'1.5 Parc locatif'!$B$61</definedName>
    <definedName name="_S_NLAP">'1.5 Parc locatif'!$B$31</definedName>
    <definedName name="_S_NLAPBRS_1">'1.7 Activité accession'!$L$7</definedName>
    <definedName name="_S_NLAPBRS_10">'1.7 Activité accession'!$L$20</definedName>
    <definedName name="_S_NLAPBRS_11">'1.7 Activité accession'!$L$21</definedName>
    <definedName name="_S_NLAPBRS_12">'1.7 Activité accession'!$L$22</definedName>
    <definedName name="_S_NLAPBRS_13">'1.7 Activité accession'!$L$23</definedName>
    <definedName name="_S_NLAPBRS_14">'1.7 Activité accession'!$L$24</definedName>
    <definedName name="_S_NLAPBRS_2">'1.7 Activité accession'!$L$8</definedName>
    <definedName name="_S_NLAPBRS_3">'1.7 Activité accession'!$L$9</definedName>
    <definedName name="_S_NLAPBRS_4">'1.7 Activité accession'!$L$10</definedName>
    <definedName name="_S_NLAPBRS_5">'1.7 Activité accession'!$L$11</definedName>
    <definedName name="_S_NLAPBRS_7">'1.7 Activité accession'!$L$17</definedName>
    <definedName name="_S_NLAPBRS_8">'1.7 Activité accession'!$L$18</definedName>
    <definedName name="_S_NLAPBRS_9">'1.7 Activité accession'!$L$19</definedName>
    <definedName name="_S_NLAPBRSS_6">'1.7 Activité accession'!$L$14</definedName>
    <definedName name="_S_NLAPBRSS_8">'1.7 Activité accession'!$L$16</definedName>
    <definedName name="_S_NLAPDC_1">'1.7 Activité accession'!$I$7</definedName>
    <definedName name="_S_NLAPDC_2">'1.7 Activité accession'!$I$8</definedName>
    <definedName name="_S_NLAPDC_3">'1.7 Activité accession'!$I$9</definedName>
    <definedName name="_S_NLAPDC_4">'1.7 Activité accession'!$I$10</definedName>
    <definedName name="_S_NLAPDC_5">'1.7 Activité accession'!$I$11</definedName>
    <definedName name="_S_NLAPDC_7">'1.7 Activité accession'!$I$14</definedName>
    <definedName name="_S_NLAPDL_1">'1.7 Activité accession'!$K$7</definedName>
    <definedName name="_S_NLAPDL_10">'1.7 Activité accession'!$K$20</definedName>
    <definedName name="_S_NLAPDL_11">'1.7 Activité accession'!$K$21</definedName>
    <definedName name="_S_NLAPDL_12">'1.7 Activité accession'!$K$22</definedName>
    <definedName name="_S_NLAPDL_13">'1.7 Activité accession'!$K$23</definedName>
    <definedName name="_S_NLAPDL_14">'1.7 Activité accession'!$K$24</definedName>
    <definedName name="_S_NLAPDL_2">'1.7 Activité accession'!$K$8</definedName>
    <definedName name="_S_NLAPDL_3">'1.7 Activité accession'!$K$9</definedName>
    <definedName name="_S_NLAPDL_4">'1.7 Activité accession'!$K$10</definedName>
    <definedName name="_S_NLAPDL_5">'1.7 Activité accession'!$K$11</definedName>
    <definedName name="_S_NLAPDL_6">'1.7 Activité accession'!$K$12</definedName>
    <definedName name="_S_NLAPDL_7">'1.7 Activité accession'!$K$17</definedName>
    <definedName name="_S_NLAPDL_8">'1.7 Activité accession'!$K$18</definedName>
    <definedName name="_S_NLAPDL_9">'1.7 Activité accession'!$K$19</definedName>
    <definedName name="_S_NLAPDLS_6">'1.7 Activité accession'!$K$14</definedName>
    <definedName name="_S_NLAPDLS_8">'1.7 Activité accession'!$K$16</definedName>
    <definedName name="_S_NLAPDP_1">'1.7 Activité accession'!$J$7</definedName>
    <definedName name="_S_NLAPDP_2">'1.7 Activité accession'!$J$8</definedName>
    <definedName name="_S_NLAPDP_3">'1.7 Activité accession'!$J$9</definedName>
    <definedName name="_S_NLAPDP_4">'1.7 Activité accession'!$J$10</definedName>
    <definedName name="_S_NLAPDP_5">'1.7 Activité accession'!$J$11</definedName>
    <definedName name="_S_NLAPGA_10">'1.7 Activité accession'!$F$20</definedName>
    <definedName name="_S_NLAPGA_11">'1.7 Activité accession'!$F$21</definedName>
    <definedName name="_S_NLAPGA_12">'1.7 Activité accession'!$F$22</definedName>
    <definedName name="_S_NLAPGA_14">'1.7 Activité accession'!$F$24</definedName>
    <definedName name="_S_NLAPGA_2">'1.7 Activité accession'!$F$8</definedName>
    <definedName name="_S_NLAPGA_3">'1.7 Activité accession'!$F$9</definedName>
    <definedName name="_S_NLAPGA_5">'1.7 Activité accession'!$F$11</definedName>
    <definedName name="_S_NLAPGA_6">'1.7 Activité accession'!$F$12</definedName>
    <definedName name="_S_NLAPGA_7">'1.7 Activité accession'!$F$17</definedName>
    <definedName name="_S_NLAPGA_8">'1.7 Activité accession'!$F$18</definedName>
    <definedName name="_S_NLAPGA_9">'1.7 Activité accession'!$F$19</definedName>
    <definedName name="_S_NLAPGAS_6">'1.7 Activité accession'!$F$14</definedName>
    <definedName name="_S_NLAPGAS_8">'1.7 Activité accession'!$F$16</definedName>
    <definedName name="_S_NLAPGC_10">'1.7 Activité accession'!$G$20</definedName>
    <definedName name="_S_NLAPGC_11">'1.7 Activité accession'!$G$21</definedName>
    <definedName name="_S_NLAPGC_12">'1.7 Activité accession'!$G$22</definedName>
    <definedName name="_S_NLAPGC_14">'1.7 Activité accession'!$G$24</definedName>
    <definedName name="_S_NLAPGC_2">'1.7 Activité accession'!$G$8</definedName>
    <definedName name="_S_NLAPGC_3">'1.7 Activité accession'!$G$9</definedName>
    <definedName name="_S_NLAPGC_4">'1.7 Activité accession'!$G$10</definedName>
    <definedName name="_S_NLAPGC_5">'1.7 Activité accession'!$G$11</definedName>
    <definedName name="_S_NLAPGC_6">'1.7 Activité accession'!$G$12</definedName>
    <definedName name="_S_NLAPGC_7">'1.7 Activité accession'!$G$17</definedName>
    <definedName name="_S_NLAPGC_8">'1.7 Activité accession'!$G$18</definedName>
    <definedName name="_S_NLAPGC_9">'1.7 Activité accession'!$G$19</definedName>
    <definedName name="_S_NLAPGCS_6">'1.7 Activité accession'!$G$14</definedName>
    <definedName name="_S_NLAPGCS_8">'1.7 Activité accession'!$G$16</definedName>
    <definedName name="_S_NLAPGI_10">'1.7 Activité accession'!$E$20</definedName>
    <definedName name="_S_NLAPGI_11">'1.7 Activité accession'!$E$21</definedName>
    <definedName name="_S_NLAPGI_12">'1.7 Activité accession'!$E$22</definedName>
    <definedName name="_S_NLAPGI_14">'1.7 Activité accession'!$E$24</definedName>
    <definedName name="_S_NLAPGI_2">'1.7 Activité accession'!$E$8</definedName>
    <definedName name="_S_NLAPGI_3">'1.7 Activité accession'!$E$9</definedName>
    <definedName name="_S_NLAPGI_5">'1.7 Activité accession'!$E$11</definedName>
    <definedName name="_S_NLAPGI_6">'1.7 Activité accession'!$E$12</definedName>
    <definedName name="_S_NLAPGI_7">'1.7 Activité accession'!$E$17</definedName>
    <definedName name="_S_NLAPGI_8">'1.7 Activité accession'!$E$18</definedName>
    <definedName name="_S_NLAPGI_9">'1.7 Activité accession'!$E$19</definedName>
    <definedName name="_S_NLAPGIS_6">'1.7 Activité accession'!$E$14</definedName>
    <definedName name="_S_NLAPGIS_8">'1.7 Activité accession'!$E$16</definedName>
    <definedName name="_S_NLAPLL_1">'1.7 Activité accession'!$N$7</definedName>
    <definedName name="_S_NLAPLL_10">'1.7 Activité accession'!$N$20</definedName>
    <definedName name="_S_NLAPLL_11">'1.7 Activité accession'!$N$21</definedName>
    <definedName name="_S_NLAPLL_12">'1.7 Activité accession'!$N$22</definedName>
    <definedName name="_S_NLAPLL_14">'1.7 Activité accession'!$N$24</definedName>
    <definedName name="_S_NLAPLL_2">'1.7 Activité accession'!$N$8</definedName>
    <definedName name="_S_NLAPLL_3">'1.7 Activité accession'!$N$9</definedName>
    <definedName name="_S_NLAPLL_4">'1.7 Activité accession'!$N$10</definedName>
    <definedName name="_S_NLAPLL_5">'1.7 Activité accession'!$N$11</definedName>
    <definedName name="_S_NLAPLL_6">'1.7 Activité accession'!$N$12</definedName>
    <definedName name="_S_NLAPLL_7">'1.7 Activité accession'!$N$17</definedName>
    <definedName name="_S_NLAPLL_8">'1.7 Activité accession'!$N$18</definedName>
    <definedName name="_S_NLAPLL_9">'1.7 Activité accession'!$N$19</definedName>
    <definedName name="_S_NLAPLLS_6">'1.7 Activité accession'!$N$14</definedName>
    <definedName name="_S_NLAPLLS_7">'1.7 Activité accession'!$N$15</definedName>
    <definedName name="_S_NLAPLLS_8">'1.7 Activité accession'!$N$16</definedName>
    <definedName name="_S_NLAPSCI_1">'1.7 Activité accession'!$M$7</definedName>
    <definedName name="_S_NLAPSCI_10">'1.7 Activité accession'!$M$20</definedName>
    <definedName name="_S_NLAPSCI_11">'1.7 Activité accession'!$M$21</definedName>
    <definedName name="_S_NLAPSCI_12">'1.7 Activité accession'!$M$22</definedName>
    <definedName name="_S_NLAPSCI_14">'1.7 Activité accession'!$M$24</definedName>
    <definedName name="_S_NLAPSCI_2">'1.7 Activité accession'!$M$8</definedName>
    <definedName name="_S_NLAPSCI_3">'1.7 Activité accession'!$M$9</definedName>
    <definedName name="_S_NLAPSCI_4">'1.7 Activité accession'!$M$10</definedName>
    <definedName name="_S_NLAPSCI_5">'1.7 Activité accession'!$M$11</definedName>
    <definedName name="_S_NLAPSCI_6">'1.7 Activité accession'!$M$12</definedName>
    <definedName name="_S_NLAPSCI_7">'1.7 Activité accession'!$M$17</definedName>
    <definedName name="_S_NLAPSCI_8">'1.7 Activité accession'!$M$18</definedName>
    <definedName name="_S_NLAPSCI_9">'1.7 Activité accession'!$M$19</definedName>
    <definedName name="_S_NLAPSCIS_6">'1.7 Activité accession'!$M$14</definedName>
    <definedName name="_S_NLAPSCIS_7">'1.7 Activité accession'!$M$15</definedName>
    <definedName name="_S_NLAPSCIS_8">'1.7 Activité accession'!$M$16</definedName>
    <definedName name="_S_NLAS">'1.6 Activité locative'!$B$6</definedName>
    <definedName name="_S_NLAST">'1.6 Activité locative'!$D$6</definedName>
    <definedName name="_S_NLAT">'1.7 Activité accession'!$H$7</definedName>
    <definedName name="_S_NLAT_10">'1.7 Activité accession'!$H$20</definedName>
    <definedName name="_S_NLAT_11">'1.7 Activité accession'!$H$21</definedName>
    <definedName name="_S_NLAT_12">'1.7 Activité accession'!$H$22</definedName>
    <definedName name="_S_NLAT_13">'1.7 Activité accession'!$H$23</definedName>
    <definedName name="_S_NLAT_14">'1.7 Activité accession'!$H$24</definedName>
    <definedName name="_S_NLAT_2">'1.7 Activité accession'!$H$8</definedName>
    <definedName name="_S_NLAT_4">'1.7 Activité accession'!$H$10</definedName>
    <definedName name="_S_NLAT_5">'1.7 Activité accession'!$H$11</definedName>
    <definedName name="_S_NLAT_6">'1.7 Activité accession'!$H$12</definedName>
    <definedName name="_S_NLAT_7">'1.7 Activité accession'!$H$17</definedName>
    <definedName name="_S_NLAT_8">'1.7 Activité accession'!$H$18</definedName>
    <definedName name="_S_NLAT_9">'1.7 Activité accession'!$H$19</definedName>
    <definedName name="_S_NLATS_6">'1.7 Activité accession'!$H$14</definedName>
    <definedName name="_S_NLATS_7">'1.7 Activité accession'!$H$15</definedName>
    <definedName name="_S_NLATS_8">'1.7 Activité accession'!$H$16</definedName>
    <definedName name="_S_NLAV">'1.6 Activité locative'!$C$17</definedName>
    <definedName name="_S_NLAVT">'1.6 Activité locative'!$D$17</definedName>
    <definedName name="_S_NLBC">'1.5 Parc locatif'!$B$14</definedName>
    <definedName name="_S_NLBE">'1.5 Parc locatif'!$B$13</definedName>
    <definedName name="_S_NLBR">'1.5 Parc locatif'!$B$16</definedName>
    <definedName name="_S_NLCAA">'1.5 Parc locatif'!$B$19</definedName>
    <definedName name="_S_NLCC">'1.6 Activité locative'!$C$34</definedName>
    <definedName name="_S_NLCC_E1">'1.6 Activité locative'!$F$53</definedName>
    <definedName name="_S_NLCDP">'1.5 Parc locatif'!$B$18</definedName>
    <definedName name="_S_NLCO">'1.5 Parc locatif'!$B$9</definedName>
    <definedName name="_S_NLDC">'1.6 Activité locative'!$C$19</definedName>
    <definedName name="_S_NLDCA">'1.6 Activité locative'!$C$20</definedName>
    <definedName name="_S_NLDCAT">'1.6 Activité locative'!$D$20</definedName>
    <definedName name="_S_NLDCT">'1.6 Activité locative'!$D$19</definedName>
    <definedName name="_S_NLFA">'1.6 Activité locative'!$C$52</definedName>
    <definedName name="_S_NLFR">'1.5 Parc locatif'!$C$8</definedName>
    <definedName name="_S_NLFR_E1">'1.5 Parc locatif'!$C$51</definedName>
    <definedName name="_S_NLGP">'1.5 Parc locatif'!$B$25</definedName>
    <definedName name="_S_NLGPP">'1.5 Parc locatif'!$B$27</definedName>
    <definedName name="_S_NLGT">'1.5 Parc locatif'!$B$26</definedName>
    <definedName name="_S_NLHV">'1.6 Activité locative'!$C$11</definedName>
    <definedName name="_S_NLHVT">'1.6 Activité locative'!$D$11</definedName>
    <definedName name="_S_NLITCHS">'1.8 Autres activités'!$B$16</definedName>
    <definedName name="_S_NLITTHS">'1.8 Autres activités'!$B$14</definedName>
    <definedName name="_S_NLLC">'1.6 Activité locative'!$C$32</definedName>
    <definedName name="_S_NLLT">'1.5 Parc locatif'!$B$8</definedName>
    <definedName name="_S_NLLT_E1">'1.5 Parc locatif'!$B$51</definedName>
    <definedName name="_S_NLNA">'1.6 Activité locative'!$B$5</definedName>
    <definedName name="_S_NLNAT">'1.6 Activité locative'!$D$5</definedName>
    <definedName name="_S_NLNT">'1.6 Activité locative'!$C$53</definedName>
    <definedName name="_S_NLONV">'1.6 Activité locative'!$C$16</definedName>
    <definedName name="_S_NLONVT">'1.6 Activité locative'!$D$16</definedName>
    <definedName name="_S_NLOPS">'1.8 Autres activités'!$B$9</definedName>
    <definedName name="_S_NLOT">'1.8 Autres activités'!$B$10</definedName>
    <definedName name="_S_NLOT_1">'1.8 Autres activités'!$B$11</definedName>
    <definedName name="_S_NLPP">'1.5 Parc locatif'!$B$12</definedName>
    <definedName name="_S_NLPR">'1.6 Activité locative'!$C$36</definedName>
    <definedName name="_S_NLPR1">'1.6 Activité locative'!$C$37</definedName>
    <definedName name="_S_NLPT">'1.5 Parc locatif'!$B$30</definedName>
    <definedName name="_S_NLQPV">'1.5 Parc locatif'!$B$33</definedName>
    <definedName name="_S_NLRAA">'1.8 Autres activités'!$B$7</definedName>
    <definedName name="_S_NLRM">'1.6 Activité locative'!$C$38</definedName>
    <definedName name="_S_NLRM1">'1.6 Activité locative'!$C$39</definedName>
    <definedName name="_S_NLSAE">'1.6 Activité locative'!$B$22</definedName>
    <definedName name="_S_NLSAS">'1.6 Activité locative'!$C$22</definedName>
    <definedName name="_S_NLSAT">'1.6 Activité locative'!$D$22</definedName>
    <definedName name="_S_NLSEM">'1.6 Activité locative'!$B$24</definedName>
    <definedName name="_S_NLSEMT">'1.6 Activité locative'!$D$24</definedName>
    <definedName name="_S_NLTAE">'1.6 Activité locative'!$B$23</definedName>
    <definedName name="_S_NLTAS">'1.6 Activité locative'!$C$23</definedName>
    <definedName name="_S_NLTAT">'1.6 Activité locative'!$D$23</definedName>
    <definedName name="_S_NLTC">'1.5 Parc locatif'!$B$22</definedName>
    <definedName name="_S_NLTEt">'1.5 Parc locatif'!$B$23</definedName>
    <definedName name="_S_NLTI">'1.5 Parc locatif'!$B$21</definedName>
    <definedName name="_S_NLTRE">'1.6 Activité locative'!$B$21</definedName>
    <definedName name="_S_NLTRS">'1.6 Activité locative'!$C$21</definedName>
    <definedName name="_S_NLTRT">'1.6 Activité locative'!$D$21</definedName>
    <definedName name="_S_NLUS">'1.5 Parc locatif'!$B$17</definedName>
    <definedName name="_S_NLVA">'1.5 Parc locatif'!$B$57</definedName>
    <definedName name="_S_NLVC">'1.6 Activité locative'!$C$8</definedName>
    <definedName name="_S_NLVCT">'1.6 Activité locative'!$D$8</definedName>
    <definedName name="_S_NLVEE">'1.6 Activité locative'!$B$25</definedName>
    <definedName name="_S_NLVES">'1.6 Activité locative'!$C$25</definedName>
    <definedName name="_S_NLVET">'1.6 Activité locative'!$D$25</definedName>
    <definedName name="_S_NLVL">'1.5 Parc locatif'!$B$59</definedName>
    <definedName name="_S_NLVM">'1.5 Parc locatif'!$B$60</definedName>
    <definedName name="_S_NLVNCo">'1.6 Activité locative'!$C$18</definedName>
    <definedName name="_S_NLVNCoT">'1.6 Activité locative'!$D$18</definedName>
    <definedName name="_S_NLVO">'1.6 Activité locative'!$C$14</definedName>
    <definedName name="_S_NLVOPH">'1.6 Activité locative'!$C$12</definedName>
    <definedName name="_S_NLVOPHT">'1.6 Activité locative'!$D$12</definedName>
    <definedName name="_S_NLVOT">'1.6 Activité locative'!$D$14</definedName>
    <definedName name="_S_NLVP">'1.6 Activité locative'!$C$10</definedName>
    <definedName name="_S_NLVPT">'1.6 Activité locative'!$D$10</definedName>
    <definedName name="_S_NLVSA">'1.6 Activité locative'!$C$13</definedName>
    <definedName name="_S_NLVSAT">'1.6 Activité locative'!$D$13</definedName>
    <definedName name="_S_NLVSEM">'1.6 Activité locative'!$C$15</definedName>
    <definedName name="_S_NLVSEMT">'1.6 Activité locative'!$D$15</definedName>
    <definedName name="_S_NLVT">'1.5 Parc locatif'!$B$58</definedName>
    <definedName name="_S_NOCAA">'1.8 Autres activités'!$B$4</definedName>
    <definedName name="_S_NOCAA_1">'1.8 Autres activités'!$B$5</definedName>
    <definedName name="_S_NOMCE">'1.8 Autres activités'!$B$6</definedName>
    <definedName name="_S_NOPCHS">'1.8 Autres activités'!$B$15</definedName>
    <definedName name="_S_NOPTHS">'1.8 Autres activités'!$B$13</definedName>
    <definedName name="_S_NPCL">'1.6 Activité locative'!$C$51</definedName>
    <definedName name="_S_NPGS">'1.5 Parc locatif'!$B$71</definedName>
    <definedName name="_S_NPLA">'1.6 Activité locative'!$C$46</definedName>
    <definedName name="_S_NPLI">'1.6 Activité locative'!$C$50</definedName>
    <definedName name="_S_NPLS">'1.6 Activité locative'!$C$49</definedName>
    <definedName name="_S_NPLT">'1.6 Activité locative'!$C$48</definedName>
    <definedName name="_S_NPLU">'1.6 Activité locative'!$C$47</definedName>
    <definedName name="_S_NPPA">'1.8 Autres activités'!$E$5</definedName>
    <definedName name="_S_NPPG_1">'1.8 Autres activités'!$E$4</definedName>
    <definedName name="_S_NPPG_3">'1.8 Autres activités'!$E$6</definedName>
    <definedName name="_S_NPPG_4">'1.8 Autres activités'!$E$7</definedName>
    <definedName name="_S_NPSD">'1.8 Autres activités'!$B$23</definedName>
    <definedName name="_S_NPSD_1">'1.8 Autres activités'!$E$13</definedName>
    <definedName name="_S_NPSD_2">'1.8 Autres activités'!$E$14</definedName>
    <definedName name="_S_NPSD_3">'1.8 Autres activités'!$E$16</definedName>
    <definedName name="_S_NPSD_4">'1.8 Autres activités'!$E$15</definedName>
    <definedName name="_S_NPSD_5">'1.8 Autres activités'!$E$17</definedName>
    <definedName name="_S_NT00">'1.5 Parc locatif'!$D$46</definedName>
    <definedName name="_S_NT010">'1.5 Parc locatif'!$D$47</definedName>
    <definedName name="_S_NT015">'1.5 Parc locatif'!$D$48</definedName>
    <definedName name="_S_NT020">'1.5 Parc locatif'!$D$49</definedName>
    <definedName name="_S_NT025">'1.5 Parc locatif'!$D$50</definedName>
    <definedName name="_S_NT48">'1.5 Parc locatif'!$D$41</definedName>
    <definedName name="_S_NT60">'1.5 Parc locatif'!$D$42</definedName>
    <definedName name="_S_NT70">'1.5 Parc locatif'!$D$43</definedName>
    <definedName name="_S_NT80">'1.5 Parc locatif'!$D$44</definedName>
    <definedName name="_S_NT90">'1.5 Parc locatif'!$D$45</definedName>
    <definedName name="_S_NTAM">'1.5 Parc locatif'!$D$52</definedName>
    <definedName name="_S_NUAL">'1.5 Parc locatif'!$B$73</definedName>
    <definedName name="_S_NULC">'1.5 Parc locatif'!$B$72</definedName>
    <definedName name="_S_STSH">'1.5 Parc locatif'!$B$29</definedName>
    <definedName name="_S_TFTT">'1.6 Activité locative'!$G$53</definedName>
    <definedName name="_S_TFTTpo">'1.6 Activité locative'!$H$53</definedName>
    <definedName name="_S_TNFA">'1.6 Activité locative'!$G$45</definedName>
    <definedName name="_S_TNFApo">'1.6 Activité locative'!$H$45</definedName>
    <definedName name="_S_TNFD">'1.6 Activité locative'!$G$52</definedName>
    <definedName name="_S_TNFDpo">'1.6 Activité locative'!$H$52</definedName>
    <definedName name="_S_TPCL">'1.6 Activité locative'!$G$51</definedName>
    <definedName name="_S_TPCLpo">'1.6 Activité locative'!$H$51</definedName>
    <definedName name="_S_TPLA">'1.6 Activité locative'!$G$46</definedName>
    <definedName name="_S_TPLApo">'1.6 Activité locative'!$H$46</definedName>
    <definedName name="_S_TPLI">'1.6 Activité locative'!$G$50</definedName>
    <definedName name="_S_TPLIpo">'1.6 Activité locative'!$H$50</definedName>
    <definedName name="_S_TPLS">'1.6 Activité locative'!$G$49</definedName>
    <definedName name="_S_TPLSpo">'1.6 Activité locative'!$H$49</definedName>
    <definedName name="_S_TPLT">'1.6 Activité locative'!$G$48</definedName>
    <definedName name="_S_TPLTpo">'1.6 Activité locative'!$H$48</definedName>
    <definedName name="_S_TPLU">'1.6 Activité locative'!$G$47</definedName>
    <definedName name="_S_TPLUpo">'1.6 Activité locative'!$H$47</definedName>
    <definedName name="_sca">'1.1 Identité'!$G$4</definedName>
    <definedName name="_SIREN">'1.1 Identité'!$B$9</definedName>
    <definedName name="_siren_absor_dyn">'1.1 Identité'!$H$48</definedName>
    <definedName name="_siren_action_dyn">'1.2 Actionnariat (société)'!$K$10</definedName>
    <definedName name="_siren_combi_dyn">'1.4 Info spé. soc.coordi'!$B$17</definedName>
    <definedName name="_siren_combi_filiale_dyn">'1.4 Info spé. soc.coordi'!$D$33</definedName>
    <definedName name="_siren_combitp_dyn">'1.4 Info spé. soc.coordi'!$B$33</definedName>
    <definedName name="_siren_conso_dyn">'1.3 Info spé struct. faîtières'!$B$8</definedName>
    <definedName name="_Siren_ES_dyn">'1.3 Info spé struct. faîtières'!$B$13</definedName>
    <definedName name="_Siren_gc1">'1.1 Identité'!$G$36</definedName>
    <definedName name="_Siren_gc2">'1.1 Identité'!$G$37</definedName>
    <definedName name="_siren_mouv_combi_dyn">'1.4 Info spé. soc.coordi'!$B$22</definedName>
    <definedName name="_siren_reg_dyn">'1.1 Identité'!$G$30</definedName>
    <definedName name="_Siren_SC">'1.1 Identité'!$G$35</definedName>
    <definedName name="_siren_titres_dyn">'1.3 Info spé struct. faîtières'!$B$18</definedName>
    <definedName name="_sortie_conso_dyn">'1.3 Info spé struct. faîtières'!$D$13</definedName>
    <definedName name="_statut">'1.1 Identité'!$B$11</definedName>
    <definedName name="_tel">'1.1 Identité'!$B$27</definedName>
    <definedName name="_tusoc_date_combi">'1.4 Info spé. soc.coordi'!$C$40</definedName>
    <definedName name="_tusoc_date_conso">'1.3 Info spé struct. faîtières'!$C$25</definedName>
    <definedName name="_type_con_gc1">'1.1 Identité'!$I$36</definedName>
    <definedName name="_type_con_gc2">'1.1 Identité'!$I$37</definedName>
    <definedName name="_type_reg_dyn">'1.1 Identité'!$F$30</definedName>
    <definedName name="_typeact_dyn">'1.2 Actionnariat (société)'!$A$10</definedName>
    <definedName name="_typefu_dyn">'1.1 Identité'!$A$48</definedName>
    <definedName name="_utsoc_ouinon_combi">'1.4 Info spé. soc.coordi'!$B$40</definedName>
    <definedName name="_utsoc_ouinon_conso">'1.3 Info spé struct. faîtières'!$B$25</definedName>
    <definedName name="_vaap_combi_dyn">'1.4 Info spé. soc.coordi'!$E$22</definedName>
    <definedName name="_val_act_pas_dyn">'1.3 Info spé struct. faîtières'!$E$13</definedName>
    <definedName name="Notice_F01_1_web">'1.1 Identité'!$E$1</definedName>
    <definedName name="Notice_F01_5_web">'1.5 Parc locatif'!$D$1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 i="9" l="1"/>
  <c r="G18" i="9"/>
  <c r="G15" i="9"/>
  <c r="G13" i="9"/>
  <c r="G12" i="9"/>
  <c r="D18" i="9"/>
  <c r="D15" i="9"/>
  <c r="D13" i="9"/>
  <c r="D12" i="9"/>
  <c r="C8" i="9" l="1"/>
  <c r="D8" i="9" s="1"/>
  <c r="F8" i="9"/>
  <c r="G17" i="9"/>
  <c r="G16" i="9"/>
  <c r="G14" i="9"/>
  <c r="G11" i="9"/>
  <c r="G10" i="9"/>
  <c r="D17" i="9"/>
  <c r="D16" i="9"/>
  <c r="D14" i="9"/>
  <c r="D11" i="9"/>
  <c r="D10" i="9"/>
  <c r="A1" i="14"/>
  <c r="A1" i="8"/>
  <c r="D7" i="9" l="1"/>
  <c r="D6" i="9"/>
  <c r="D5" i="9"/>
  <c r="C21" i="9"/>
  <c r="A1" i="4" l="1"/>
  <c r="A1" i="9"/>
  <c r="A1" i="3"/>
  <c r="A1" i="15"/>
  <c r="A1" i="10"/>
  <c r="C22" i="3" l="1"/>
  <c r="B21" i="3"/>
  <c r="B12" i="3"/>
  <c r="B25" i="3"/>
  <c r="C25" i="3"/>
  <c r="H17" i="8" l="1"/>
  <c r="N16" i="8"/>
  <c r="N15" i="8" s="1"/>
  <c r="M16" i="8"/>
  <c r="L16" i="8"/>
  <c r="K16" i="8"/>
  <c r="G16" i="8"/>
  <c r="F16" i="8"/>
  <c r="E16" i="8"/>
  <c r="F53" i="9"/>
  <c r="E53" i="9"/>
  <c r="D53" i="9"/>
  <c r="C53" i="9"/>
  <c r="G52" i="9"/>
  <c r="D45" i="3"/>
  <c r="A1" i="21" l="1"/>
  <c r="G10" i="10" l="1"/>
  <c r="D23" i="9" l="1"/>
  <c r="D22" i="9"/>
  <c r="C12" i="3" l="1"/>
  <c r="G24" i="9" l="1"/>
  <c r="G23" i="9"/>
  <c r="G22" i="9"/>
  <c r="G20" i="9"/>
  <c r="G8" i="9"/>
  <c r="G7" i="9"/>
  <c r="G6" i="9"/>
  <c r="G5" i="9"/>
  <c r="B21" i="9"/>
  <c r="D24" i="9"/>
  <c r="D20" i="9"/>
  <c r="D19" i="9"/>
  <c r="D21" i="9" l="1"/>
  <c r="B25" i="9"/>
  <c r="C25" i="9"/>
  <c r="D25" i="9" l="1"/>
  <c r="D42" i="3"/>
  <c r="D41" i="3"/>
  <c r="D43" i="3"/>
  <c r="D44" i="3"/>
  <c r="D46" i="3"/>
  <c r="D47" i="3"/>
  <c r="D48" i="3"/>
  <c r="D49" i="3"/>
  <c r="D50" i="3"/>
  <c r="B51" i="3"/>
  <c r="C51" i="3"/>
  <c r="B57" i="3"/>
  <c r="C57" i="3"/>
  <c r="D51" i="3" l="1"/>
  <c r="E4" i="4"/>
  <c r="H22" i="8"/>
  <c r="N20" i="8"/>
  <c r="M20" i="8"/>
  <c r="M15" i="8"/>
  <c r="H8" i="8"/>
  <c r="G45" i="9"/>
  <c r="F21" i="9" l="1"/>
  <c r="F25" i="9" s="1"/>
  <c r="E21" i="9"/>
  <c r="E25" i="9" l="1"/>
  <c r="G25" i="9" s="1"/>
  <c r="G21" i="9"/>
  <c r="H24" i="8" l="1"/>
  <c r="L20" i="8"/>
  <c r="K20" i="8"/>
  <c r="G20" i="8"/>
  <c r="F20" i="8"/>
  <c r="E20" i="8"/>
  <c r="H16" i="8" l="1"/>
  <c r="H15" i="8" s="1"/>
  <c r="H21" i="8" l="1"/>
  <c r="H19" i="8"/>
  <c r="H18" i="8"/>
  <c r="H14" i="8"/>
  <c r="H12" i="8"/>
  <c r="H11" i="8"/>
  <c r="H20" i="8" l="1"/>
  <c r="G46" i="9" l="1"/>
  <c r="G47" i="9"/>
  <c r="G48" i="9"/>
  <c r="G51" i="9" l="1"/>
  <c r="G50" i="9"/>
  <c r="G49" i="9"/>
  <c r="H9" i="8"/>
  <c r="G53" i="9" l="1"/>
  <c r="H52" i="9" s="1"/>
  <c r="H51" i="9" l="1"/>
  <c r="H45" i="9"/>
  <c r="H50" i="9"/>
  <c r="H47" i="9"/>
  <c r="H46" i="9"/>
  <c r="H48" i="9"/>
  <c r="H49" i="9"/>
  <c r="H53"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KERGUELEN Fañch</author>
  </authors>
  <commentList>
    <comment ref="F35" authorId="0" shapeId="0" xr:uid="{00000000-0006-0000-0000-000002000000}">
      <text>
        <r>
          <rPr>
            <b/>
            <sz val="9"/>
            <color indexed="81"/>
            <rFont val="Tahoma"/>
            <family val="2"/>
          </rPr>
          <t>Veuillez renseigner cette ligne si votre organisme est la société de coordination d'un groupe vertical d'OLS ou un actionnaire d'une société de coordination.
Si votre organisme est une société de coordination, veuillez renseigner votre propre SIREN et votre propre raison sociale.</t>
        </r>
      </text>
    </comment>
    <comment ref="F36" authorId="0" shapeId="0" xr:uid="{00000000-0006-0000-0000-000001000000}">
      <text>
        <r>
          <rPr>
            <b/>
            <sz val="9"/>
            <color indexed="81"/>
            <rFont val="Tahoma"/>
            <family val="2"/>
          </rPr>
          <t xml:space="preserve">Veuillez renseigner cette ligne si vous êtes la holding d'un groupe vertical (capitalistique) ou une filiale (directe ou indirecte) de cette structure. 
Si vous êtes la holding, veuillez renseigner votre propre SIREN, votre propre raison sociale et "Holding" dans la colonne "Type de contrôle".
</t>
        </r>
      </text>
    </comment>
    <comment ref="F37" authorId="0" shapeId="0" xr:uid="{23655D56-7271-4A4D-932B-904676464357}">
      <text>
        <r>
          <rPr>
            <b/>
            <sz val="9"/>
            <color indexed="81"/>
            <rFont val="Tahoma"/>
            <family val="2"/>
          </rPr>
          <t xml:space="preserve">Veuillez renseigner cette ligne si vous êtes la holding d'un groupe vertical (capitalistique) ou une filiale (directe ou indirecte) de cette structure. 
Si vous êtes la holding, veuillez renseigner votre propre SIREN, votre propre raison sociale et "Holding" dans la colonne "Type de contrôle".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pierre-yves guice</author>
  </authors>
  <commentList>
    <comment ref="A41" authorId="0" shapeId="0" xr:uid="{00000000-0006-0000-0500-000001000000}">
      <text>
        <r>
          <rPr>
            <sz val="8"/>
            <color indexed="81"/>
            <rFont val="Tahoma"/>
            <family val="2"/>
          </rPr>
          <t>Les totaux doivent être cohérents avec les nombres de logements renseignés par ailleurs.</t>
        </r>
      </text>
    </comment>
  </commentList>
</comments>
</file>

<file path=xl/sharedStrings.xml><?xml version="1.0" encoding="utf-8"?>
<sst xmlns="http://schemas.openxmlformats.org/spreadsheetml/2006/main" count="543" uniqueCount="414">
  <si>
    <t>ADRESSE</t>
  </si>
  <si>
    <t>TOTAL</t>
  </si>
  <si>
    <t>dont conventionnés</t>
  </si>
  <si>
    <t>Age moyen du parc (en années)</t>
  </si>
  <si>
    <t>FINANCEMENT PRINCIPAL D'ORIGINE</t>
  </si>
  <si>
    <t>%</t>
  </si>
  <si>
    <t>NOMBRE DE LOGEMENTS</t>
  </si>
  <si>
    <t>COLLECTIF</t>
  </si>
  <si>
    <t>CCMI</t>
  </si>
  <si>
    <t>NOM</t>
  </si>
  <si>
    <t>Financements "ancien régime" (HLMO, ILM, ILN, PSR, PLR,…)</t>
  </si>
  <si>
    <t>PLI</t>
  </si>
  <si>
    <t>Nombre</t>
  </si>
  <si>
    <t>LOGEMENTS EN DIFFUS</t>
  </si>
  <si>
    <t>ACTIVITE OU PROFESSION</t>
  </si>
  <si>
    <t xml:space="preserve">    ACTIVITE OU PROFESSION</t>
  </si>
  <si>
    <t>PCL et PAP locatif</t>
  </si>
  <si>
    <t>PLUS</t>
  </si>
  <si>
    <t>PLA CDC, RAPAPLA, et LLS (DOM)</t>
  </si>
  <si>
    <t>DATE D'EXPIRATION DU MANDAT ACTUEL</t>
  </si>
  <si>
    <t>DATE D'ENTREE AU CAPITAL</t>
  </si>
  <si>
    <t>NOMBRE D'ACTIONS</t>
  </si>
  <si>
    <t>INDIVIDUEL NEUF</t>
  </si>
  <si>
    <t>ACQ.-REHAB.-REVENTE</t>
  </si>
  <si>
    <t>LOGEMENTS EN LOC.-ACCESSION</t>
  </si>
  <si>
    <t>PRESTATION DE SERVICE</t>
  </si>
  <si>
    <t>PARC AU 31 DECEMBRE</t>
  </si>
  <si>
    <t>_bouton</t>
  </si>
  <si>
    <t>TEXTAREA_</t>
  </si>
  <si>
    <t>Type de document</t>
  </si>
  <si>
    <t>Libellé associé</t>
  </si>
  <si>
    <t>[SIREN]RAPPORT_ACTIVITE</t>
  </si>
  <si>
    <t>Rapport d'activité</t>
  </si>
  <si>
    <t>[SIREN]ANNEXE_LITTERAIRE</t>
  </si>
  <si>
    <t>Annexe littéraire</t>
  </si>
  <si>
    <t>[SIREN]RAPPORT_CAC</t>
  </si>
  <si>
    <t>Coût de la vacance (€) :</t>
  </si>
  <si>
    <t>Oui</t>
  </si>
  <si>
    <t>Non</t>
  </si>
  <si>
    <t>SIREN</t>
  </si>
  <si>
    <t>Transmission universelle de patrimoine (TUP)</t>
  </si>
  <si>
    <t>GIE</t>
  </si>
  <si>
    <t>RAISON SOCIALE</t>
  </si>
  <si>
    <t xml:space="preserve">     dont vacants techniques</t>
  </si>
  <si>
    <t xml:space="preserve">     dont vacants depuis + de 3 mois (hors vacants techniques)</t>
  </si>
  <si>
    <t xml:space="preserve">     dont vacants depuis - de 3 mois (hors vacants techniques)</t>
  </si>
  <si>
    <t>Fusion-absorption</t>
  </si>
  <si>
    <t>M</t>
  </si>
  <si>
    <t>Conseil d'administration</t>
  </si>
  <si>
    <t>Mme</t>
  </si>
  <si>
    <t>Commune</t>
  </si>
  <si>
    <t>Département</t>
  </si>
  <si>
    <t>Métropole</t>
  </si>
  <si>
    <t>Syndicat mixte</t>
  </si>
  <si>
    <t>Communauté de communes</t>
  </si>
  <si>
    <t>Communauté urbaine</t>
  </si>
  <si>
    <t>Collectivité de Corse</t>
  </si>
  <si>
    <t>Conseil de surveillance (spécifique sociétés)</t>
  </si>
  <si>
    <t>Autre groupe de moyens</t>
  </si>
  <si>
    <t>Région</t>
  </si>
  <si>
    <t xml:space="preserve">Groupe CDC </t>
  </si>
  <si>
    <t>Groupe BPCE</t>
  </si>
  <si>
    <t>POURCENTAGE DE CAPITAL DETENU</t>
  </si>
  <si>
    <t>Établissement public territorial</t>
  </si>
  <si>
    <t>L'organisme a-t-il contracté des emprunts complexes ou des instruments de couverture ?</t>
  </si>
  <si>
    <t>Exclusif</t>
  </si>
  <si>
    <t>Conjoint</t>
  </si>
  <si>
    <t>Influence notable</t>
  </si>
  <si>
    <t>LOGEMENTS EN BAIL RÉEL SOLIDAIRE</t>
  </si>
  <si>
    <t>OLS</t>
  </si>
  <si>
    <t>Groupe Action Logement</t>
  </si>
  <si>
    <t>DG délégué(s) (spécifique sociétés)</t>
  </si>
  <si>
    <t>Nationale</t>
  </si>
  <si>
    <t>Régionale</t>
  </si>
  <si>
    <t>Départementale</t>
  </si>
  <si>
    <t>Statut juridique</t>
  </si>
  <si>
    <t>Date de constitution de l'organisme</t>
  </si>
  <si>
    <t>Instance de gouvernance</t>
  </si>
  <si>
    <t>Compétence territoriale actuelle</t>
  </si>
  <si>
    <t>Montant du capital social au 31-12</t>
  </si>
  <si>
    <t>Valeur nominale des actions</t>
  </si>
  <si>
    <t>Nombre total d'actions</t>
  </si>
  <si>
    <t>Nombre total d'actionnaires</t>
  </si>
  <si>
    <t>Commissaire aux comptes</t>
  </si>
  <si>
    <t xml:space="preserve">Siège social                </t>
  </si>
  <si>
    <t>2ème ligne d'adresse</t>
  </si>
  <si>
    <t>4ème ligne d'adresse</t>
  </si>
  <si>
    <t>3ème ligne d'adresse</t>
  </si>
  <si>
    <t>DATE D'EFFET</t>
  </si>
  <si>
    <t>RAISON SOCIALE DE L'ENTITE ABSORBEE / TUPEE</t>
  </si>
  <si>
    <t>NBR DE LOGEMENTS ABSORBES OU TUPES</t>
  </si>
  <si>
    <t>FONCTION</t>
  </si>
  <si>
    <t>CIVILITE</t>
  </si>
  <si>
    <t>NOM ET PRENOM</t>
  </si>
  <si>
    <t>DATE DE PRISE DE FONTION</t>
  </si>
  <si>
    <t>Date de la dernière augmentation de capital</t>
  </si>
  <si>
    <t>Catégorie 1</t>
  </si>
  <si>
    <t>Catégorie 2</t>
  </si>
  <si>
    <t>Catégorie 3</t>
  </si>
  <si>
    <t>Catégorie 4</t>
  </si>
  <si>
    <t>Nombre d'actions détenues par des personnes physiques</t>
  </si>
  <si>
    <t>(2) Concerne les SA d'HLM (loi n° 2003-710 du 1er août 2003, et circulaire n° 2003-56 du 22 septembre 2003)</t>
  </si>
  <si>
    <t>CATEGORIE D'ACTIONNAIRES (2)</t>
  </si>
  <si>
    <t>SIREN (3)</t>
  </si>
  <si>
    <t>(3) Pour les actionnaires personnes morales détenant plus de 10% du capital</t>
  </si>
  <si>
    <t>TYPE DE CONTRÔLE</t>
  </si>
  <si>
    <t>en pleine propriété</t>
  </si>
  <si>
    <t>en bail emphytéotique</t>
  </si>
  <si>
    <t>en bail à construction</t>
  </si>
  <si>
    <t>en affectation</t>
  </si>
  <si>
    <t>en bail à réhabilitation</t>
  </si>
  <si>
    <t>gérés en direct</t>
  </si>
  <si>
    <t>Surface habitable :</t>
  </si>
  <si>
    <t>collectif</t>
  </si>
  <si>
    <t>individuel</t>
  </si>
  <si>
    <t>(2) Hors vacance supportée par les associations gestionnaires.</t>
  </si>
  <si>
    <t xml:space="preserve">     dont vacants techniques (3)</t>
  </si>
  <si>
    <t>(3) Vacance pour cause de réhabilitation en cours, de démolition projetée,...</t>
  </si>
  <si>
    <t>en fonction de la nature juridique :</t>
  </si>
  <si>
    <t>en fonction de la nature de gestion :</t>
  </si>
  <si>
    <t xml:space="preserve">en fonction du type : </t>
  </si>
  <si>
    <t>jusqu'en 1948</t>
  </si>
  <si>
    <t>entre 1949 et 1960</t>
  </si>
  <si>
    <t>entre 1961 et 1970</t>
  </si>
  <si>
    <t>entre 1971 et 1980</t>
  </si>
  <si>
    <t>entre 1981 et 1990</t>
  </si>
  <si>
    <t>entre 1991 et 2000</t>
  </si>
  <si>
    <t>entre 2001 et 2010</t>
  </si>
  <si>
    <t>entre 2011 et 2015</t>
  </si>
  <si>
    <t>entre 2016 et 2020</t>
  </si>
  <si>
    <t>entre 2021 et 2025</t>
  </si>
  <si>
    <t>date de dernière actualisation:</t>
  </si>
  <si>
    <t>DATE REELLE D'ACHEVEMENT DES IMMEUBLES (1)</t>
  </si>
  <si>
    <t>Garages et stationnements (nombre de places) :</t>
  </si>
  <si>
    <t>Locaux commerciaux (bureaux, surfaces commerciales) (m²)</t>
  </si>
  <si>
    <t xml:space="preserve">      dont stocks accession transférés en immobilisations achevées</t>
  </si>
  <si>
    <t xml:space="preserve">             autres transformations</t>
  </si>
  <si>
    <t>PATRIMOINE LOCATIF (1)</t>
  </si>
  <si>
    <t>(2) Y compris logements neufs acquis en VEFA ou en usufruit</t>
  </si>
  <si>
    <t>ACQUIS (3)</t>
  </si>
  <si>
    <t>EN COURS AU 31/12   (4)</t>
  </si>
  <si>
    <t>(3) Acquis avec ou sans amélioration</t>
  </si>
  <si>
    <t>LOGEMENTS EN GROUPE, REALISES EN DIRECT (1)</t>
  </si>
  <si>
    <t xml:space="preserve">(2) Au prorata des participations au capital des SCI et des SCCC </t>
  </si>
  <si>
    <t>LOGEMENTS EN SCI, SCCV, SCCC (2)</t>
  </si>
  <si>
    <t>(1) Accession et vente HLM.</t>
  </si>
  <si>
    <r>
      <t xml:space="preserve">1.1.1 IDENTITE </t>
    </r>
    <r>
      <rPr>
        <sz val="11"/>
        <rFont val="Arial"/>
        <family val="2"/>
      </rPr>
      <t>(au 31 décembre)</t>
    </r>
  </si>
  <si>
    <t>Le cas échéant, date de liquidation</t>
  </si>
  <si>
    <t>Le cas échéant, date de dissolution</t>
  </si>
  <si>
    <t>1.2.1 CAPITAL (au 31 décembre)</t>
  </si>
  <si>
    <t>1.2.2 ACTIONNAIRES (1)</t>
  </si>
  <si>
    <t>FORME JURIDIQUE</t>
  </si>
  <si>
    <t>ACTIVITE</t>
  </si>
  <si>
    <t>MEMBRE DIRECT</t>
  </si>
  <si>
    <t>FILIALE D'UN MEMBRE DIRECT</t>
  </si>
  <si>
    <t>Date d'entrée</t>
  </si>
  <si>
    <t>Date de sortie</t>
  </si>
  <si>
    <t>Valeur d'entrée des actifs et passifs</t>
  </si>
  <si>
    <t>RAISON SOCIALE du membre</t>
  </si>
  <si>
    <t>SIREN du membre</t>
  </si>
  <si>
    <t>SIREN de l'entité consolidante</t>
  </si>
  <si>
    <t>ENTREE(S) / SORTIE(S) DE PERIMETRE</t>
  </si>
  <si>
    <t>ADRESSE SIEGE SOCIAL</t>
  </si>
  <si>
    <t>MONTANT DES CAPITAUX PROPRES</t>
  </si>
  <si>
    <t>MONTANT DU RESULTAT NET</t>
  </si>
  <si>
    <t>ORGANISME DE LOGEMENT SOCIAL</t>
  </si>
  <si>
    <t>POURCENTAGE D'INTERET</t>
  </si>
  <si>
    <t>METHODE DE CONSOLIDATION</t>
  </si>
  <si>
    <t>Intégration globale</t>
  </si>
  <si>
    <t>Intégration proportionnelle</t>
  </si>
  <si>
    <t>Mise en équivalence</t>
  </si>
  <si>
    <t>Oui/Non</t>
  </si>
  <si>
    <t xml:space="preserve">Type contrôle </t>
  </si>
  <si>
    <t>Méthode consolidation</t>
  </si>
  <si>
    <t>TYPE</t>
  </si>
  <si>
    <t>État</t>
  </si>
  <si>
    <t>1.1.3 FUSION</t>
  </si>
  <si>
    <t>Entrée</t>
  </si>
  <si>
    <t>Sortie</t>
  </si>
  <si>
    <t>Total</t>
  </si>
  <si>
    <t>En fonction de la date de réalisation</t>
  </si>
  <si>
    <t>En fonction de la phase contractuelle</t>
  </si>
  <si>
    <t xml:space="preserve">                       dont contrats préliminaires de réservation</t>
  </si>
  <si>
    <t xml:space="preserve">                              temporairement loué (sauf loc.-acc.)</t>
  </si>
  <si>
    <t xml:space="preserve">                              en phase locative (loc.-acc.)</t>
  </si>
  <si>
    <t xml:space="preserve">                        Terminés depuis plus d'un an</t>
  </si>
  <si>
    <t xml:space="preserve">                        Terminés depuis moins d'un an</t>
  </si>
  <si>
    <t xml:space="preserve">                        En cours de réalisation</t>
  </si>
  <si>
    <t xml:space="preserve">                       Autres</t>
  </si>
  <si>
    <t xml:space="preserve">Nombre de contrats signés pendant l'exercice </t>
  </si>
  <si>
    <t>Rémunération (T.T.C.) facturée pendant l'exercice</t>
  </si>
  <si>
    <t>Nombre d'opérations en cours au 31/12</t>
  </si>
  <si>
    <t>dont quartiers anciens</t>
  </si>
  <si>
    <t>Nombre d'opérations mises en chantier en cours de l'exercice</t>
  </si>
  <si>
    <t>Nombre de logements à réaliser</t>
  </si>
  <si>
    <r>
      <t>Nombre d'opérations en stocks</t>
    </r>
    <r>
      <rPr>
        <sz val="8"/>
        <rFont val="Arial"/>
        <family val="2"/>
      </rPr>
      <t xml:space="preserve"> (terminés/en cours)</t>
    </r>
  </si>
  <si>
    <t>dont lots terminés depuis plus d'un an</t>
  </si>
  <si>
    <t>Nombre d'opérations achevées depuis l'origine</t>
  </si>
  <si>
    <t>Nombre de prêts en gestion</t>
  </si>
  <si>
    <t>dont principaux (1)</t>
  </si>
  <si>
    <t>complémentaires (1)</t>
  </si>
  <si>
    <t>autres prêts</t>
  </si>
  <si>
    <t>Nombre de contrats en cours</t>
  </si>
  <si>
    <t>Nombre de contrats signés pendant l'exercice</t>
  </si>
  <si>
    <t>Montant de la rémunération (T.T.C.) facturé</t>
  </si>
  <si>
    <t>Nombre de contrats avec des tiers</t>
  </si>
  <si>
    <t>Nombre de contrats au sein d'un groupement</t>
  </si>
  <si>
    <t>Autres (Fonds propres, emprunts obligataires, baux à réhabilitation, en affectation, secteur libre ...)</t>
  </si>
  <si>
    <t>date d'approbation par les organes délibérants</t>
  </si>
  <si>
    <t>en usufruit locatif social</t>
  </si>
  <si>
    <r>
      <t xml:space="preserve">NEUFS </t>
    </r>
    <r>
      <rPr>
        <b/>
        <sz val="6"/>
        <rFont val="Arial"/>
        <family val="2"/>
      </rPr>
      <t>REALISES PAR L'ORGANISME (2)</t>
    </r>
  </si>
  <si>
    <t>Raison sociale de l'organisme (1)</t>
  </si>
  <si>
    <t>(1) Figurant sur l'avis SIREN et non le nom commercial</t>
  </si>
  <si>
    <t>Le cas échéant, date de signature de l'agrément OFS</t>
  </si>
  <si>
    <t>Au cours de l'exercice, votre organisme a absorbé une entité, remplissez le tableau ci-dessous :</t>
  </si>
  <si>
    <t>PERIMETRE DE CONSOLIDATION</t>
  </si>
  <si>
    <t>TITRES ET PARTICIPATIONS DES MEMBRES CONSOLIDES AU SEIN DU PERIMETRE DE CONSOLIDATION</t>
  </si>
  <si>
    <t>(1) Indépendamment - s'agissant des logements acquis - de la date d'entrée dans le patrimoine de l'organisme.</t>
  </si>
  <si>
    <t xml:space="preserve">             ventes à personne physique hors vente HLM</t>
  </si>
  <si>
    <t>PLAI, LLTS (DOM) (PLA "Très social", PLALM, PLAHA, PLU,…et LLSS (DOM))</t>
  </si>
  <si>
    <t>PLS et PLA CFF</t>
  </si>
  <si>
    <t>LOGEMENTS LIBRES (SPECIFIQUE SEM)</t>
  </si>
  <si>
    <t xml:space="preserve">(3) Levées d'option d'achat intervenues dans l'année    </t>
  </si>
  <si>
    <t>(4) Transferts en immobilisation, et locations-accessions entrées en phase locative</t>
  </si>
  <si>
    <t>TYPE DE REGROUPEMENT</t>
  </si>
  <si>
    <t xml:space="preserve">       dont opérations ANRU</t>
  </si>
  <si>
    <t xml:space="preserve">         dont opérations ANRU</t>
  </si>
  <si>
    <t>Représentant des locataires</t>
  </si>
  <si>
    <t>Autres personne morale</t>
  </si>
  <si>
    <t>Autre établissement bancaire</t>
  </si>
  <si>
    <t>Personne physique</t>
  </si>
  <si>
    <t>_TEXTAREA</t>
  </si>
  <si>
    <t>Filiale de l'entité membre de la SC</t>
  </si>
  <si>
    <t>Entité membre de la SC</t>
  </si>
  <si>
    <t>Raison sociale de l'entité consolidante</t>
  </si>
  <si>
    <t>d) Réalisation, pour le compte de ses actionnaires et dans le cadre d'une convention passée par la société avec la ou les collectivités territoriales ou le ou les établissements publics de coopération intercommunale compétents sur le ou les périmètres où sont conduits des projets en commun, toutes les interventions foncières, les actions ou les opérations d'aménagement prévues par le code de l'urbanisme et le présent code qui sont nécessaires. L'article L. 443-14 n'est pas applicable aux cessions d'immeubles rendues nécessaires par ces réalisations.</t>
  </si>
  <si>
    <t>c) Maîtrise d'ouvrage en tout ou partie des opérations de construction neuve, rénovation ou réhabilitation d'ensembles immobiliers pour le compte de ses actionnaires organismes d'habitations à loyer modéré et sociétés d'économie mixte agréées en application du même article L. 481-1, ainsi que des sociétés de construction constituées en application du titre Ier du livre II pour la réalisation et la gestion d'immeubles à usage d'habitation ou à usage professionnel et d'habitation ou destinés à cet usage en accession à la propriété dont ils sont associés ;</t>
  </si>
  <si>
    <t>b) Assistance, comme prestataire de services, à ses actionnaires organismes d'habitations à loyer modéré et sociétés d'économie mixte agréées en application de l'article L. 481-1 dans toutes les interventions de ces derniers sur des immeubles qui leur appartiennent ou qu'ils gèrent ;</t>
  </si>
  <si>
    <t>a) Mise en commun des moyens humains et matériels au profit de ses actionnaires ;</t>
  </si>
  <si>
    <t>PERIMETRE DE COMBINAISON</t>
  </si>
  <si>
    <t>TITRES ET PARTICIPATIONS DES MEMBRES COMBINES AU SEIN DU PERIMETRE DE COMBINAISON</t>
  </si>
  <si>
    <t>LOGEMENTS ORDINAIRES</t>
  </si>
  <si>
    <t xml:space="preserve">LOGEMENTS ORDINAIRES (1) </t>
  </si>
  <si>
    <t>LOGEMENTS-FOYERS en équivalents logts (2)</t>
  </si>
  <si>
    <t>(3) Uniquement les logements achevés, et hors logements gérés pour compte de tiers.</t>
  </si>
  <si>
    <t>(4) Hypothèse de gestion passant par l'intermédiaire des autorités de tutelle des personnels concernés (ministère de l'intérieur, des armées ...)</t>
  </si>
  <si>
    <t>LOGEMENTS-FOYERS</t>
  </si>
  <si>
    <t>LOGEMENTS-FOYERS en équivalents logts</t>
  </si>
  <si>
    <t>DATE DE DEBUT DE MANDAT</t>
  </si>
  <si>
    <t>DATE DE FIN DE MANDAT</t>
  </si>
  <si>
    <t>N° SIREN</t>
  </si>
  <si>
    <t>ENTREE(S) / SORTIE(S) DE PERIMETRE AU COURS DE L'EXERCICE</t>
  </si>
  <si>
    <t>Cette fiche n'est à renseigner que par les sociétés de coordination et non par leur membres</t>
  </si>
  <si>
    <t>avec convention de dévolution du patrimoine (SEM)</t>
  </si>
  <si>
    <t>en concession, affermage et autre (SEM)</t>
  </si>
  <si>
    <t>Autres locaux (m²) :</t>
  </si>
  <si>
    <t>(1)  Y compris les résidences universitaires au sens de l'article L631-12 du CCH</t>
  </si>
  <si>
    <t>(2) Logements-foyers pour personnes âgées ou pour personnes handicapées et résidences sociales. Sont aussi comptabilisées dans cette colonne, les chambres des cités universitaires. Sur le calcul d'équivalence, Cf. L 302-5 IV 4° du code de la construction et de l'habitation.</t>
  </si>
  <si>
    <t>Public</t>
  </si>
  <si>
    <t>Privé</t>
  </si>
  <si>
    <t>PUBLIC / PRIVE</t>
  </si>
  <si>
    <t>LOGEMENTS ORDINAIRES (1)</t>
  </si>
  <si>
    <t>Le cas échéant, raison sociale précédente  (2)</t>
  </si>
  <si>
    <t>(2) Le changement de dénomination sociale doit obligatoirement être signalé au Ministère chargé du logement (DGALN/DHUP).</t>
  </si>
  <si>
    <t>1ère  ligne d'adresse</t>
  </si>
  <si>
    <t>Code postal</t>
  </si>
  <si>
    <t>Cedex</t>
  </si>
  <si>
    <t>Téléphone</t>
  </si>
  <si>
    <t>DATE DE DEBUT DU MANDAT INITIAL</t>
  </si>
  <si>
    <t>1.3.1  PERIMETRE DE CONSOLIDATION (au 31 décembre)</t>
  </si>
  <si>
    <t>ENTITES (S) MEMBRE (S) DE LA SOCIETE DE COORDINATION ET APPARTENANT À UN AUTRE PERIMETRE DE CONSOLIDATION</t>
  </si>
  <si>
    <t>[SIREN]RAPPORT_GESTION</t>
  </si>
  <si>
    <t>Rapport de gestion</t>
  </si>
  <si>
    <t>Rapport du (des) commissaires aux comptes</t>
  </si>
  <si>
    <t>[SIREN]PV_APPROB</t>
  </si>
  <si>
    <t>Procès-verbal d'approbation des comptes</t>
  </si>
  <si>
    <t>[SIREN]FUSION</t>
  </si>
  <si>
    <t xml:space="preserve">En cas d’opération de fusion-absorption, le traité de fusion, l’arrêté préfectoral et le procès-verbal ou la délibération de l’assemblée ayant validé la fusion </t>
  </si>
  <si>
    <t>[SIREN]PROROGATION</t>
  </si>
  <si>
    <t>En cas de report de la réunion de l’organe délibérant devant approuver les comptes, la décision du Tribunal de commerce ou l’accord du préfet de prorogation</t>
  </si>
  <si>
    <t>Rattachement administratif (spécifique OPH)</t>
  </si>
  <si>
    <t>Nom de la collectivité de rattachement (spécifique OPH)</t>
  </si>
  <si>
    <t>L'organisme possède-t-il un agrément en tant qu'organisme de foncier solidaire (OFS) ?</t>
  </si>
  <si>
    <t>1.1 Identité</t>
  </si>
  <si>
    <t>1.2 Actionnariat (spé. société)</t>
  </si>
  <si>
    <t>1.4 Info spé. soc. coordination</t>
  </si>
  <si>
    <t>TYPE DE FUSION</t>
  </si>
  <si>
    <t>Communauté d'agglomération</t>
  </si>
  <si>
    <t>Groupe horizontal (coordination)</t>
  </si>
  <si>
    <t>TYPE DE CONTRÔLE DE LA HOLDING SUR L'ORGANISME</t>
  </si>
  <si>
    <t>Holding</t>
  </si>
  <si>
    <t>Président(e )</t>
  </si>
  <si>
    <t>Directeur(rice) général(e ) / Président(e ) du directoire</t>
  </si>
  <si>
    <t xml:space="preserve">ADMINISTRATEUR (TRICE)           </t>
  </si>
  <si>
    <t>1.1.2 ADMINISTRATEURS(RICES) / MEMBRES DU CONSEIL DE SURVEILLANCE</t>
  </si>
  <si>
    <t>(1) Personnes physiques représentant les administrateurs(trices) personnes morales.</t>
  </si>
  <si>
    <t>NOM DU (DE LA) REPRESENTANT(E) (1)</t>
  </si>
  <si>
    <t>E-mail de contact de la direction générale</t>
  </si>
  <si>
    <t>Date de signature de l'agrément ou du dernier renouvellement (L 422-5 du code de la construction et de l'habitation pour les sociétés) ou date de constitution (OPH)</t>
  </si>
  <si>
    <t>1.5 Parc locatif</t>
  </si>
  <si>
    <t>1.5.1 PLAN STRATEGIQUE DE PATRIMOINE</t>
  </si>
  <si>
    <t xml:space="preserve">1.5.2 DETAIL DU PARC LOCATIF </t>
  </si>
  <si>
    <t>1.5.3 AGE DU PATRIMOINE</t>
  </si>
  <si>
    <t>1.5.4 VACANCE</t>
  </si>
  <si>
    <t>1.5.5 PATRIMOINE LOCATIF DIVERS</t>
  </si>
  <si>
    <t>1.6.1 EVOLUTION DU PARC LOCATIF AU COURS DE L'EXERCICE</t>
  </si>
  <si>
    <t>1.6 Activité locative</t>
  </si>
  <si>
    <t>1.6.2 ACTIVITE DE CONSTRUCTION ET DE REHABILITATION</t>
  </si>
  <si>
    <t>1.6.3 FINANCEMENT PRINCIPAL (PARC LOCATIF + CONSTRUCTIONS EN COURS)</t>
  </si>
  <si>
    <t>1.7.1 ACCESSION A LA PROPRIETE</t>
  </si>
  <si>
    <t>1.7 Activité accession</t>
  </si>
  <si>
    <t>1.8.1 AUTRES ACTIVITES (au 31 décembre)</t>
  </si>
  <si>
    <t>1.8 Autres activités</t>
  </si>
  <si>
    <t>Nombre de contrats en gestion (y compris pour SCI)</t>
  </si>
  <si>
    <t>Nombre de lits correspondants</t>
  </si>
  <si>
    <t>Nombre de lots correspondants</t>
  </si>
  <si>
    <t>Cadre stratégique patrimonial</t>
  </si>
  <si>
    <t>Cadre stratégique d'utilité sociale</t>
  </si>
  <si>
    <t>Date</t>
  </si>
  <si>
    <t>1.8.1.1 Activité d'aménageur</t>
  </si>
  <si>
    <t>1.8.1.4 Activité de prêteur</t>
  </si>
  <si>
    <t>1.8.1.2 Lotissements</t>
  </si>
  <si>
    <t>1.8.1.5 Maîtrise d'ouvrage déléguée (hors accession)</t>
  </si>
  <si>
    <t>1.8.1.3 Hébergement de loisirs à vocation sociale</t>
  </si>
  <si>
    <t>1.8.1.7 Syndic de copropriété</t>
  </si>
  <si>
    <t>1.7.1.1 Production</t>
  </si>
  <si>
    <t>1.7.1.2 Stocks au 31 décembre</t>
  </si>
  <si>
    <t>1.7.1.2.1 Stocks vendus (actes notariés) non livrés</t>
  </si>
  <si>
    <t>1.7.1.2.2 Stocks non vendus</t>
  </si>
  <si>
    <t xml:space="preserve">1.6.1.1  Logements neufs mis en service </t>
  </si>
  <si>
    <t xml:space="preserve">1.6.1.2  Acquisitions - améliorations mises en service </t>
  </si>
  <si>
    <t>1.6.1.3  Acquisitions effectuées (sauf acquisition - amélioration) dont acquisitions  issues d'une fusion, absorption ou "TUP"</t>
  </si>
  <si>
    <t>1.6.1.4  Ventes</t>
  </si>
  <si>
    <t>1.6.1.5  Démolitions</t>
  </si>
  <si>
    <t>1.6.1.6  Transformations</t>
  </si>
  <si>
    <t>1.6.2.1 Constructions</t>
  </si>
  <si>
    <t xml:space="preserve">     1.6.2.1.1 Logements neufs mis en chantier (ordre de service donné au cours de l'année)</t>
  </si>
  <si>
    <t xml:space="preserve">     1.6.2.1.2 Acquisition - amélioration (acte notarié d'acquisition signé au cours de l'année)</t>
  </si>
  <si>
    <t xml:space="preserve">     1.6.2.1.3 Constructions en cours au 31/12 (y compris acquisition - amélioration en cours de travaux)</t>
  </si>
  <si>
    <t>1.6.2.2 Réhabilitations</t>
  </si>
  <si>
    <t xml:space="preserve">     1.6.2.2.1 Logements ayant été réhabilités au cours des 10 dernières années</t>
  </si>
  <si>
    <t xml:space="preserve">     1.6.2.2.2 Réhabilitations mises en chantier (ordre de service donné dans l'année)</t>
  </si>
  <si>
    <t>(4) Egal rubrique 1.6.2.1.3</t>
  </si>
  <si>
    <t>1.6.1.7 Dévolutions (spécifique SEM)</t>
  </si>
  <si>
    <t>1.6.1.8  (= 1.6.1.1 à 1.6.1.7 ) Variation de l'exercice</t>
  </si>
  <si>
    <t>1.5.2.7 Nombre de logements situés en Quartier Politique de la Ville</t>
  </si>
  <si>
    <t>(1) Parc de la rubrique 1.5.2.1</t>
  </si>
  <si>
    <t>TOTAL ( = Tableau 1.5.2 rubrique 1.5.2.1)</t>
  </si>
  <si>
    <t>(PARMI LES LOGEMENTS DE LA RUBRIQUE 1.5.2.1)</t>
  </si>
  <si>
    <t>1.5.4.1 Nombre de logements vacants au 31/12 (1) (2)</t>
  </si>
  <si>
    <t>1.5.4.2 Nombre de logements achevés non quittancés au 31/12 (en attente de 1ère location) (2)</t>
  </si>
  <si>
    <t>(1) Logements vacants = logements non quittancés au 31 décembre (à l'exception des logements n'ayant jamais été quittancés - cf. 1.5.4.2)</t>
  </si>
  <si>
    <t>(4) Estimation. La vacance considérée est la vacance globale (y compris technique), à l'exclusion toutefois de la vacance de la rubrique 1.5.4.2</t>
  </si>
  <si>
    <t>1.5.2.1 Nombre de logements pour lesquels l'organisme dispose d'un droit réel au 31/12 (3) :</t>
  </si>
  <si>
    <t>1.5.2.2 Ventilations du nombre de logements :</t>
  </si>
  <si>
    <t>1.5.2.3 Surface totale des logements (en m²) :</t>
  </si>
  <si>
    <t>1.5.2.4 Nombre de logements gérés pour le compte de tiers (hors syndic de copropriété) au 31/12 :</t>
  </si>
  <si>
    <t>1.5.2.5 Nombre de ménages bénéficiaires de l'APL ou de l'AL (parc de la rubrique 1.5.2.1) au 31/12 :</t>
  </si>
  <si>
    <t>1.5.4.3 Total des loyers ou redevances non quittancés sur l'exercice en raison de la vacance (4)</t>
  </si>
  <si>
    <t>1.3 Informations spécifiques aux structures faîtières</t>
  </si>
  <si>
    <t>1.4.1  COMPETENCES OPTIONNELLES (au sens de l'article L.423-1-2 du code de la construction et de l'habitation)</t>
  </si>
  <si>
    <t>Nombre d'opérations en chantier (o.s. donné)</t>
  </si>
  <si>
    <t>1.8.1.6 Prestations de services diverses (3)</t>
  </si>
  <si>
    <t>Nombre de lots (toute nature) correspondant (2)</t>
  </si>
  <si>
    <t>(3) Nature des prestations de services diverses</t>
  </si>
  <si>
    <t>(2) Hors les lots propriétés de la société.</t>
  </si>
  <si>
    <t>Cette fiche n'est à renseigner que par l'organisme consolidant et non par ceux consolidés</t>
  </si>
  <si>
    <t>Appartenance à un groupe d'OLS vertical (capitalistique) ou horizontal (coordination)</t>
  </si>
  <si>
    <t>Exercice 2023</t>
  </si>
  <si>
    <t>(1) SA Coopératives d'HLM: indiquer les principaux actionnaires. 
SA d'HLM: tous les actionnaires de catégorie 1, 2 et 3 sont à mentionner. Pour l'actionnariat de "4ème catégorie", l'information peut se limiter aux actionnaires principaux et à ceux qui sont administrateurs(trices) ou membres du conseil de surveillance.
Regrouper les actionnaires personnes physiques possédant moins de 1% du capital en une seule ligne indiquant un pourcentage de capital détenu correspondant à la somme des détentions individuelles</t>
  </si>
  <si>
    <t>1.4.2. PERIMETRE DE COMBINAISON (au 31 décembre)</t>
  </si>
  <si>
    <t>1.5.2.6 Pour mémoire - Pour les foyers et résidences de la rubrique 1.5.2.1 : nombre total d'unités ouvrant droit à redevance au 31/12</t>
  </si>
  <si>
    <t>EVOLUTIONS DE LA RUBRIQUE 1.6.2.1</t>
  </si>
  <si>
    <t>1.7.1.1.1 Terminés depuis l'origine</t>
  </si>
  <si>
    <t>1.7.1.1.2 Terminés pendant l'exercice (DAT)</t>
  </si>
  <si>
    <t>1.7.1.1.3 Mis en chantier pendant l'exercice (OS)</t>
  </si>
  <si>
    <t>1.7.1.1.4 Acquis dans l'année (résolut., adjudicat., g. rachat)</t>
  </si>
  <si>
    <t>1.7.1.1.5 Vendus pendant l'exercice (actes notariés) (3)</t>
  </si>
  <si>
    <t>1.7.1.1.6 Mis en location dans l'année (4)</t>
  </si>
  <si>
    <t xml:space="preserve">(1) VEFA ou vente à terme (et acquisitions (1.7.1.1.4)) </t>
  </si>
  <si>
    <t>1.3.2 CADRES STRATEGIQUES (1)</t>
  </si>
  <si>
    <t>(1) Les groupes d’organismes de logement social doivent élaborer deux cadres stratégiques conformément à l’article L.423-1-1 du CCH. Chaque organisme de logement social membre d'un groupe doit également élaborer sa convention d’utilité sociale sur la base de ces cadres stratégiques, conformément à l’article L.445-1 du CCH.</t>
  </si>
  <si>
    <t>1.4.3 CADRES STRATEGIQUES (1)</t>
  </si>
  <si>
    <t xml:space="preserve">             ventes à des COOP</t>
  </si>
  <si>
    <t xml:space="preserve">             ventes à des SEM agréées pour réaliser des LLS</t>
  </si>
  <si>
    <t xml:space="preserve">             ventes à des SA d'HLM</t>
  </si>
  <si>
    <t xml:space="preserve">             ventes à des OPH</t>
  </si>
  <si>
    <t xml:space="preserve">             ventes à des SA de vente HLM: ONV</t>
  </si>
  <si>
    <t xml:space="preserve">             autres ventes à d'autres personnes personne morale</t>
  </si>
  <si>
    <t xml:space="preserve">     dont ventes à personne physique en vente HLM</t>
  </si>
  <si>
    <t>Ventes de logements conventionnés</t>
  </si>
  <si>
    <t>Ventes de logements non conventionnés</t>
  </si>
  <si>
    <t>exercice 2023</t>
  </si>
  <si>
    <t>étudiant</t>
  </si>
  <si>
    <t>(1) Y compris les résidences universitaires au sens de l'article L631-12 du CCH</t>
  </si>
  <si>
    <t>Président(e ) directeur(rice) général(e ) (spécifique SEM)</t>
  </si>
  <si>
    <t>Groupe vertical 1 (capitalistique)</t>
  </si>
  <si>
    <t>Groupe vertical 2 (capitalistique)</t>
  </si>
  <si>
    <t>Convention d'utilité sociale : date de signature la plus récente (ne concerne pas les sociétés de coordination)</t>
  </si>
  <si>
    <t>Participation à un GIE ou à groupe de moyens (hors société de coordination ou groupe capitalistique)</t>
  </si>
  <si>
    <t>SIREN DE LA HOLDING OU DE LA SOCIÉTÉ DE COORDINATION</t>
  </si>
  <si>
    <t>RAISON SOCIALE DE LA HOLDING OU DE LA SOCIÉTÉ DE COORDINATION</t>
  </si>
  <si>
    <t>Collectivité européenne d'Alsace</t>
  </si>
  <si>
    <t>Office public de l'habitat (OPH)</t>
  </si>
  <si>
    <t>Société anonyme d'HLM (SA d'HLM)</t>
  </si>
  <si>
    <t>Société anonyme coopérative de production ou d'intérêt collectif d'HLM (COOP)</t>
  </si>
  <si>
    <t>Société de coordination (SC) mentionnée à l'article L. 423-1-2</t>
  </si>
  <si>
    <t>Société d'économie mixte agréée au sens de l'article L. 481-1 (SEM)</t>
  </si>
  <si>
    <t>TYPE DE GROUPE D'OLS</t>
  </si>
  <si>
    <r>
      <t xml:space="preserve">gestion globale au profit de personnels particuliers
</t>
    </r>
    <r>
      <rPr>
        <sz val="8"/>
        <rFont val="Arial"/>
        <family val="2"/>
      </rPr>
      <t>(L.421-1 et L.422-2 CCH : gendarmerie, police nationale, S. incendie et secours, …) (4)</t>
    </r>
  </si>
  <si>
    <t>gérés par des tiers (hors gestion global au profit de personnels particuliers)</t>
  </si>
  <si>
    <t>Consultez la notice ici :</t>
  </si>
  <si>
    <t>https://ministere.recette.harmonia-cglls.fr/manuel/notices/sociaux_coord/F01_1.pdf</t>
  </si>
  <si>
    <t>https://ministere.recette.harmonia-cglls.fr/manuel/notices/sociaux_coord/F01_5.pdf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</si>
</sst>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
    <numFmt numFmtId="165" formatCode="dd/mm/yy;@"/>
    <numFmt numFmtId="166" formatCode="_-* #,##0.00\ _F_-;\-* #,##0.00\ _F_-;_-* &quot;-&quot;??\ _F_-;_-@_-"/>
  </numFmts>
  <fonts count="37">
    <font>
      <sz val="10"/>
      <name val="Geneva"/>
    </font>
    <font>
      <sz val="10"/>
      <name val="Geneva"/>
    </font>
    <font>
      <b/>
      <sz val="14"/>
      <name val="Arial"/>
      <family val="2"/>
    </font>
    <font>
      <sz val="10"/>
      <name val="Arial"/>
      <family val="2"/>
    </font>
    <font>
      <sz val="12"/>
      <name val="Arial"/>
      <family val="2"/>
    </font>
    <font>
      <b/>
      <sz val="8"/>
      <name val="Arial"/>
      <family val="2"/>
    </font>
    <font>
      <b/>
      <sz val="10"/>
      <name val="Arial"/>
      <family val="2"/>
    </font>
    <font>
      <sz val="8"/>
      <name val="Arial"/>
      <family val="2"/>
    </font>
    <font>
      <sz val="8"/>
      <color indexed="81"/>
      <name val="Tahoma"/>
      <family val="2"/>
    </font>
    <font>
      <b/>
      <u/>
      <sz val="10"/>
      <name val="Arial"/>
      <family val="2"/>
    </font>
    <font>
      <i/>
      <sz val="9"/>
      <name val="Arial"/>
      <family val="2"/>
    </font>
    <font>
      <sz val="11"/>
      <name val="Arial"/>
      <family val="2"/>
    </font>
    <font>
      <b/>
      <sz val="11"/>
      <name val="Arial"/>
      <family val="2"/>
    </font>
    <font>
      <b/>
      <sz val="12"/>
      <name val="Arial"/>
      <family val="2"/>
    </font>
    <font>
      <sz val="10"/>
      <name val="Univers Cd (W1)"/>
    </font>
    <font>
      <sz val="1"/>
      <color indexed="18"/>
      <name val="Courier"/>
      <family val="3"/>
    </font>
    <font>
      <sz val="8"/>
      <name val="Geneva"/>
    </font>
    <font>
      <sz val="8"/>
      <name val="Times New Roman"/>
      <family val="1"/>
    </font>
    <font>
      <b/>
      <sz val="6"/>
      <name val="Arial"/>
      <family val="2"/>
    </font>
    <font>
      <sz val="10"/>
      <color rgb="FFFF0000"/>
      <name val="Arial"/>
      <family val="2"/>
    </font>
    <font>
      <i/>
      <sz val="10"/>
      <name val="Arial"/>
      <family val="2"/>
    </font>
    <font>
      <sz val="10"/>
      <color rgb="FFFF0000"/>
      <name val="Geneva"/>
    </font>
    <font>
      <sz val="10"/>
      <name val="MS Sans Serif"/>
      <family val="2"/>
    </font>
    <font>
      <sz val="1"/>
      <color indexed="18"/>
      <name val="Courier"/>
      <family val="3"/>
    </font>
    <font>
      <sz val="11"/>
      <color indexed="8"/>
      <name val="Calibri"/>
      <family val="2"/>
    </font>
    <font>
      <sz val="11"/>
      <color rgb="FFFF0000"/>
      <name val="Arial"/>
      <family val="2"/>
    </font>
    <font>
      <u/>
      <sz val="10"/>
      <color theme="10"/>
      <name val="Geneva"/>
    </font>
    <font>
      <sz val="10"/>
      <name val="Times New Roman"/>
      <family val="1"/>
    </font>
    <font>
      <b/>
      <sz val="9"/>
      <color indexed="81"/>
      <name val="Tahoma"/>
      <family val="2"/>
    </font>
    <font>
      <u/>
      <sz val="10"/>
      <name val="Geneva"/>
    </font>
    <font>
      <b/>
      <sz val="10"/>
      <name val="Geneva"/>
    </font>
    <font>
      <b/>
      <sz val="9"/>
      <name val="Arial"/>
      <family val="2"/>
    </font>
    <font>
      <b/>
      <sz val="10"/>
      <color theme="0"/>
      <name val="Geneva"/>
    </font>
    <font>
      <sz val="10"/>
      <color theme="1"/>
      <name val="Geneva"/>
    </font>
    <font>
      <sz val="10"/>
      <color theme="1"/>
      <name val="Arial"/>
      <family val="2"/>
    </font>
    <font>
      <sz val="12"/>
      <color rgb="FFFF0000"/>
      <name val="Arial"/>
      <family val="2"/>
    </font>
    <font>
      <b/>
      <sz val="10"/>
      <color theme="1"/>
      <name val="Arial"/>
      <family val="2"/>
    </font>
  </fonts>
  <fills count="13">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indexed="17"/>
        <bgColor indexed="64"/>
      </patternFill>
    </fill>
    <fill>
      <patternFill patternType="solid">
        <fgColor rgb="FFFFFF00"/>
        <bgColor indexed="64"/>
      </patternFill>
    </fill>
    <fill>
      <patternFill patternType="solid">
        <fgColor rgb="FF008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indexed="12"/>
        <bgColor indexed="64"/>
      </patternFill>
    </fill>
  </fills>
  <borders count="19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medium">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thin">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diagonal/>
    </border>
    <border>
      <left style="thin">
        <color indexed="64"/>
      </left>
      <right style="hair">
        <color indexed="64"/>
      </right>
      <top/>
      <bottom style="medium">
        <color indexed="64"/>
      </bottom>
      <diagonal/>
    </border>
    <border>
      <left style="medium">
        <color indexed="64"/>
      </left>
      <right/>
      <top/>
      <bottom style="thin">
        <color indexed="64"/>
      </bottom>
      <diagonal/>
    </border>
    <border>
      <left style="thin">
        <color indexed="64"/>
      </left>
      <right style="hair">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thin">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thin">
        <color indexed="64"/>
      </top>
      <bottom/>
      <diagonal/>
    </border>
    <border>
      <left style="medium">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thin">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dotted">
        <color indexed="64"/>
      </bottom>
      <diagonal/>
    </border>
    <border>
      <left/>
      <right/>
      <top/>
      <bottom style="dotted">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dotted">
        <color indexed="64"/>
      </bottom>
      <diagonal/>
    </border>
    <border>
      <left style="thin">
        <color indexed="64"/>
      </left>
      <right style="hair">
        <color indexed="64"/>
      </right>
      <top/>
      <bottom style="dotted">
        <color indexed="64"/>
      </bottom>
      <diagonal/>
    </border>
    <border>
      <left style="hair">
        <color indexed="64"/>
      </left>
      <right style="thin">
        <color indexed="64"/>
      </right>
      <top/>
      <bottom style="dotted">
        <color indexed="64"/>
      </bottom>
      <diagonal/>
    </border>
    <border>
      <left style="dotted">
        <color indexed="64"/>
      </left>
      <right style="thin">
        <color indexed="64"/>
      </right>
      <top style="thin">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medium">
        <color indexed="64"/>
      </right>
      <top style="dotted">
        <color indexed="64"/>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rgb="FF004B60"/>
      </left>
      <right/>
      <top style="thin">
        <color rgb="FF004B60"/>
      </top>
      <bottom style="medium">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diagonal/>
    </border>
    <border>
      <left style="thin">
        <color indexed="64"/>
      </left>
      <right style="dotted">
        <color indexed="64"/>
      </right>
      <top/>
      <bottom/>
      <diagonal/>
    </border>
    <border>
      <left style="dotted">
        <color indexed="64"/>
      </left>
      <right style="dotted">
        <color indexed="64"/>
      </right>
      <top style="thin">
        <color indexed="64"/>
      </top>
      <bottom/>
      <diagonal/>
    </border>
    <border>
      <left/>
      <right style="dotted">
        <color indexed="64"/>
      </right>
      <top/>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hair">
        <color indexed="64"/>
      </left>
      <right style="hair">
        <color indexed="64"/>
      </right>
      <top/>
      <bottom style="dotted">
        <color indexed="64"/>
      </bottom>
      <diagonal/>
    </border>
    <border>
      <left/>
      <right style="medium">
        <color indexed="64"/>
      </right>
      <top style="thin">
        <color indexed="64"/>
      </top>
      <bottom/>
      <diagonal/>
    </border>
    <border>
      <left style="medium">
        <color indexed="64"/>
      </left>
      <right/>
      <top/>
      <bottom style="dotted">
        <color indexed="64"/>
      </bottom>
      <diagonal/>
    </border>
    <border>
      <left style="dotted">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thin">
        <color indexed="64"/>
      </left>
      <right style="thin">
        <color indexed="64"/>
      </right>
      <top style="hair">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style="medium">
        <color indexed="64"/>
      </bottom>
      <diagonal/>
    </border>
    <border>
      <left style="medium">
        <color indexed="64"/>
      </left>
      <right style="hair">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rgb="FF004B60"/>
      </bottom>
      <diagonal/>
    </border>
    <border>
      <left style="medium">
        <color indexed="64"/>
      </left>
      <right style="thin">
        <color rgb="FF004B60"/>
      </right>
      <top style="thin">
        <color rgb="FF004B60"/>
      </top>
      <bottom style="medium">
        <color indexed="64"/>
      </bottom>
      <diagonal/>
    </border>
    <border>
      <left style="thin">
        <color rgb="FF004B60"/>
      </left>
      <right style="thin">
        <color indexed="64"/>
      </right>
      <top style="thin">
        <color indexed="64"/>
      </top>
      <bottom style="medium">
        <color indexed="64"/>
      </bottom>
      <diagonal/>
    </border>
    <border>
      <left style="thin">
        <color rgb="FF004B60"/>
      </left>
      <right style="medium">
        <color indexed="64"/>
      </right>
      <top style="thin">
        <color indexed="64"/>
      </top>
      <bottom style="medium">
        <color indexed="64"/>
      </bottom>
      <diagonal/>
    </border>
    <border>
      <left style="dotted">
        <color indexed="64"/>
      </left>
      <right style="dotted">
        <color indexed="64"/>
      </right>
      <top/>
      <bottom style="dotted">
        <color indexed="64"/>
      </bottom>
      <diagonal/>
    </border>
    <border>
      <left style="dotted">
        <color indexed="64"/>
      </left>
      <right style="dotted">
        <color indexed="64"/>
      </right>
      <top style="dotted">
        <color indexed="64"/>
      </top>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medium">
        <color indexed="64"/>
      </right>
      <top style="thin">
        <color indexed="64"/>
      </top>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thin">
        <color indexed="64"/>
      </top>
      <bottom style="dotted">
        <color indexed="64"/>
      </bottom>
      <diagonal/>
    </border>
    <border>
      <left style="hair">
        <color indexed="64"/>
      </left>
      <right style="hair">
        <color indexed="64"/>
      </right>
      <top style="hair">
        <color indexed="64"/>
      </top>
      <bottom style="medium">
        <color indexed="64"/>
      </bottom>
      <diagonal/>
    </border>
    <border>
      <left style="dotted">
        <color indexed="64"/>
      </left>
      <right style="medium">
        <color indexed="64"/>
      </right>
      <top/>
      <bottom style="thin">
        <color indexed="64"/>
      </bottom>
      <diagonal/>
    </border>
    <border>
      <left/>
      <right/>
      <top style="thin">
        <color theme="0"/>
      </top>
      <bottom/>
      <diagonal/>
    </border>
    <border>
      <left style="thin">
        <color indexed="64"/>
      </left>
      <right style="thin">
        <color rgb="FF004B60"/>
      </right>
      <top style="thin">
        <color indexed="64"/>
      </top>
      <bottom style="medium">
        <color indexed="64"/>
      </bottom>
      <diagonal/>
    </border>
    <border>
      <left style="thin">
        <color indexed="64"/>
      </left>
      <right style="medium">
        <color indexed="64"/>
      </right>
      <top style="hair">
        <color indexed="64"/>
      </top>
      <bottom/>
      <diagonal/>
    </border>
    <border>
      <left style="hair">
        <color indexed="64"/>
      </left>
      <right style="medium">
        <color indexed="64"/>
      </right>
      <top style="medium">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hair">
        <color indexed="64"/>
      </bottom>
      <diagonal/>
    </border>
    <border>
      <left/>
      <right style="thin">
        <color indexed="64"/>
      </right>
      <top style="thin">
        <color indexed="64"/>
      </top>
      <bottom style="medium">
        <color indexed="64"/>
      </bottom>
      <diagonal/>
    </border>
    <border>
      <left style="dotted">
        <color indexed="64"/>
      </left>
      <right style="medium">
        <color indexed="64"/>
      </right>
      <top/>
      <bottom/>
      <diagonal/>
    </border>
    <border>
      <left style="dotted">
        <color indexed="64"/>
      </left>
      <right style="medium">
        <color indexed="64"/>
      </right>
      <top style="dotted">
        <color indexed="64"/>
      </top>
      <bottom style="thin">
        <color indexed="64"/>
      </bottom>
      <diagonal/>
    </border>
    <border>
      <left style="thin">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diagonal/>
    </border>
    <border>
      <left/>
      <right/>
      <top style="thick">
        <color theme="0"/>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diagonal/>
    </border>
    <border>
      <left style="thin">
        <color theme="4"/>
      </left>
      <right style="thin">
        <color theme="4"/>
      </right>
      <top style="thin">
        <color theme="0"/>
      </top>
      <bottom style="thin">
        <color theme="4"/>
      </bottom>
      <diagonal/>
    </border>
    <border>
      <left style="thin">
        <color theme="4"/>
      </left>
      <right style="thin">
        <color theme="4"/>
      </right>
      <top style="thin">
        <color theme="4"/>
      </top>
      <bottom/>
      <diagonal/>
    </border>
    <border>
      <left style="thin">
        <color theme="4"/>
      </left>
      <right style="thin">
        <color theme="4"/>
      </right>
      <top style="thick">
        <color theme="0"/>
      </top>
      <bottom/>
      <diagonal/>
    </border>
    <border>
      <left/>
      <right style="medium">
        <color indexed="64"/>
      </right>
      <top style="dotted">
        <color indexed="64"/>
      </top>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22">
    <xf numFmtId="0" fontId="0" fillId="0" borderId="0"/>
    <xf numFmtId="40" fontId="1" fillId="0" borderId="0" applyFont="0" applyFill="0" applyBorder="0" applyAlignment="0" applyProtection="0"/>
    <xf numFmtId="164" fontId="15" fillId="0" borderId="0">
      <protection locked="0"/>
    </xf>
    <xf numFmtId="164" fontId="15" fillId="0" borderId="0">
      <protection locked="0"/>
    </xf>
    <xf numFmtId="9" fontId="1" fillId="0" borderId="0" applyFont="0" applyFill="0" applyBorder="0" applyAlignment="0" applyProtection="0"/>
    <xf numFmtId="0" fontId="3" fillId="0" borderId="0"/>
    <xf numFmtId="40" fontId="22" fillId="0" borderId="0" applyFont="0" applyFill="0" applyBorder="0" applyAlignment="0" applyProtection="0"/>
    <xf numFmtId="0" fontId="17" fillId="0" borderId="0"/>
    <xf numFmtId="0" fontId="2" fillId="4" borderId="99"/>
    <xf numFmtId="0" fontId="13" fillId="0" borderId="0"/>
    <xf numFmtId="0" fontId="6" fillId="0" borderId="0"/>
    <xf numFmtId="0" fontId="9" fillId="0" borderId="0"/>
    <xf numFmtId="9" fontId="22" fillId="0" borderId="0" applyFont="0" applyFill="0" applyBorder="0" applyAlignment="0" applyProtection="0"/>
    <xf numFmtId="0" fontId="14" fillId="0" borderId="0"/>
    <xf numFmtId="44" fontId="24" fillId="0" borderId="0" applyFont="0" applyFill="0" applyBorder="0" applyAlignment="0" applyProtection="0"/>
    <xf numFmtId="166" fontId="14" fillId="0" borderId="0" applyFont="0" applyFill="0" applyBorder="0" applyAlignment="0" applyProtection="0"/>
    <xf numFmtId="164" fontId="23" fillId="0" borderId="0">
      <protection locked="0"/>
    </xf>
    <xf numFmtId="164" fontId="23" fillId="0" borderId="0">
      <protection locked="0"/>
    </xf>
    <xf numFmtId="164" fontId="23" fillId="0" borderId="0">
      <protection locked="0"/>
    </xf>
    <xf numFmtId="164" fontId="23" fillId="0" borderId="0">
      <protection locked="0"/>
    </xf>
    <xf numFmtId="0" fontId="26" fillId="0" borderId="0" applyNumberFormat="0" applyFill="0" applyBorder="0" applyAlignment="0" applyProtection="0"/>
    <xf numFmtId="0" fontId="27" fillId="0" borderId="0"/>
  </cellStyleXfs>
  <cellXfs count="720">
    <xf numFmtId="0" fontId="0" fillId="0" borderId="0" xfId="0"/>
    <xf numFmtId="0" fontId="4" fillId="0" borderId="0" xfId="0" applyFont="1" applyAlignment="1" applyProtection="1">
      <alignment vertical="center"/>
      <protection locked="0"/>
    </xf>
    <xf numFmtId="0" fontId="11" fillId="0" borderId="0" xfId="0" applyFont="1" applyAlignment="1" applyProtection="1">
      <alignment vertical="center"/>
      <protection locked="0"/>
    </xf>
    <xf numFmtId="0" fontId="4" fillId="0" borderId="2" xfId="0" applyFont="1" applyBorder="1" applyAlignment="1" applyProtection="1">
      <alignment vertical="center"/>
      <protection locked="0"/>
    </xf>
    <xf numFmtId="0" fontId="4" fillId="0" borderId="3" xfId="0" applyFont="1" applyBorder="1" applyAlignment="1" applyProtection="1">
      <alignment vertical="center"/>
      <protection locked="0"/>
    </xf>
    <xf numFmtId="49" fontId="3" fillId="0" borderId="4" xfId="0" applyNumberFormat="1" applyFont="1" applyBorder="1" applyAlignment="1" applyProtection="1">
      <alignment horizontal="right" vertical="center"/>
      <protection locked="0"/>
    </xf>
    <xf numFmtId="49" fontId="3" fillId="3" borderId="0" xfId="0" applyNumberFormat="1" applyFont="1" applyFill="1" applyAlignment="1" applyProtection="1">
      <alignment horizontal="center" vertical="top"/>
      <protection locked="0"/>
    </xf>
    <xf numFmtId="0" fontId="0" fillId="0" borderId="0" xfId="0" applyProtection="1">
      <protection locked="0"/>
    </xf>
    <xf numFmtId="0" fontId="3" fillId="0" borderId="0" xfId="0" applyFont="1" applyAlignment="1" applyProtection="1">
      <alignment vertical="center"/>
      <protection locked="0"/>
    </xf>
    <xf numFmtId="2" fontId="3" fillId="0" borderId="0" xfId="0" applyNumberFormat="1" applyFont="1" applyAlignment="1" applyProtection="1">
      <alignment vertical="center"/>
      <protection locked="0"/>
    </xf>
    <xf numFmtId="0" fontId="7" fillId="0" borderId="0" xfId="0" applyFont="1" applyAlignment="1" applyProtection="1">
      <alignment vertical="center"/>
      <protection locked="0"/>
    </xf>
    <xf numFmtId="0" fontId="12" fillId="0" borderId="0" xfId="0" applyFont="1" applyAlignment="1" applyProtection="1">
      <alignment vertical="center"/>
      <protection locked="0"/>
    </xf>
    <xf numFmtId="0" fontId="3" fillId="0" borderId="4" xfId="0" quotePrefix="1" applyFont="1" applyBorder="1" applyAlignment="1" applyProtection="1">
      <alignment vertical="center"/>
      <protection locked="0"/>
    </xf>
    <xf numFmtId="0" fontId="3" fillId="0" borderId="12" xfId="0" applyFont="1" applyBorder="1" applyAlignment="1" applyProtection="1">
      <alignment vertical="center"/>
      <protection locked="0"/>
    </xf>
    <xf numFmtId="0" fontId="10" fillId="0" borderId="0" xfId="0" applyFont="1" applyAlignment="1" applyProtection="1">
      <alignment vertical="center"/>
      <protection locked="0"/>
    </xf>
    <xf numFmtId="3" fontId="3" fillId="2" borderId="5" xfId="0" applyNumberFormat="1" applyFont="1" applyFill="1" applyBorder="1" applyAlignment="1" applyProtection="1">
      <alignment horizontal="right" vertical="center"/>
      <protection locked="0"/>
    </xf>
    <xf numFmtId="3" fontId="3" fillId="2" borderId="30" xfId="0" applyNumberFormat="1" applyFont="1" applyFill="1" applyBorder="1" applyAlignment="1" applyProtection="1">
      <alignment horizontal="right" vertical="center"/>
      <protection locked="0"/>
    </xf>
    <xf numFmtId="3" fontId="3" fillId="0" borderId="30" xfId="0" applyNumberFormat="1" applyFont="1" applyBorder="1" applyAlignment="1" applyProtection="1">
      <alignment horizontal="right" vertical="center"/>
      <protection locked="0"/>
    </xf>
    <xf numFmtId="3" fontId="3" fillId="2" borderId="48" xfId="0" applyNumberFormat="1" applyFont="1" applyFill="1" applyBorder="1" applyAlignment="1" applyProtection="1">
      <alignment horizontal="right" vertical="center"/>
      <protection locked="0"/>
    </xf>
    <xf numFmtId="3" fontId="3" fillId="2" borderId="35" xfId="1" applyNumberFormat="1" applyFont="1" applyFill="1" applyBorder="1" applyAlignment="1" applyProtection="1">
      <alignment horizontal="right" vertical="center"/>
      <protection locked="0"/>
    </xf>
    <xf numFmtId="3" fontId="3" fillId="2" borderId="36" xfId="1" applyNumberFormat="1" applyFont="1" applyFill="1" applyBorder="1" applyAlignment="1" applyProtection="1">
      <alignment horizontal="right" vertical="center"/>
      <protection locked="0"/>
    </xf>
    <xf numFmtId="3" fontId="3" fillId="2" borderId="32" xfId="1" applyNumberFormat="1" applyFont="1" applyFill="1" applyBorder="1" applyAlignment="1" applyProtection="1">
      <alignment horizontal="right" vertical="center"/>
      <protection locked="0"/>
    </xf>
    <xf numFmtId="3" fontId="3" fillId="2" borderId="38" xfId="0" applyNumberFormat="1" applyFont="1" applyFill="1" applyBorder="1" applyAlignment="1" applyProtection="1">
      <alignment horizontal="right" vertical="center"/>
      <protection locked="0"/>
    </xf>
    <xf numFmtId="3" fontId="3" fillId="5" borderId="39" xfId="0" applyNumberFormat="1" applyFont="1" applyFill="1" applyBorder="1" applyAlignment="1" applyProtection="1">
      <alignment horizontal="right" vertical="center"/>
      <protection locked="0"/>
    </xf>
    <xf numFmtId="3" fontId="3" fillId="2" borderId="39" xfId="0" applyNumberFormat="1" applyFont="1" applyFill="1" applyBorder="1" applyAlignment="1" applyProtection="1">
      <alignment horizontal="right" vertical="center"/>
      <protection locked="0"/>
    </xf>
    <xf numFmtId="3" fontId="3" fillId="2" borderId="22" xfId="0" applyNumberFormat="1" applyFont="1" applyFill="1" applyBorder="1" applyAlignment="1" applyProtection="1">
      <alignment horizontal="right" vertical="center"/>
      <protection locked="0"/>
    </xf>
    <xf numFmtId="3" fontId="6" fillId="5" borderId="58" xfId="0" applyNumberFormat="1" applyFont="1" applyFill="1" applyBorder="1" applyAlignment="1" applyProtection="1">
      <alignment horizontal="right" vertical="center"/>
      <protection locked="0"/>
    </xf>
    <xf numFmtId="3" fontId="6" fillId="5" borderId="59" xfId="0" applyNumberFormat="1" applyFont="1" applyFill="1" applyBorder="1" applyAlignment="1" applyProtection="1">
      <alignment horizontal="right" vertical="center"/>
      <protection locked="0"/>
    </xf>
    <xf numFmtId="3" fontId="6" fillId="5" borderId="60" xfId="0" applyNumberFormat="1" applyFont="1" applyFill="1" applyBorder="1" applyAlignment="1" applyProtection="1">
      <alignment horizontal="right" vertical="center"/>
      <protection locked="0"/>
    </xf>
    <xf numFmtId="9" fontId="6" fillId="5" borderId="61" xfId="4" applyFont="1" applyFill="1" applyBorder="1" applyAlignment="1" applyProtection="1">
      <alignment horizontal="right" vertical="center"/>
      <protection locked="0"/>
    </xf>
    <xf numFmtId="0" fontId="5" fillId="4" borderId="39" xfId="0" applyFont="1" applyFill="1" applyBorder="1" applyAlignment="1" applyProtection="1">
      <alignment horizontal="center" vertical="center"/>
      <protection locked="0"/>
    </xf>
    <xf numFmtId="0" fontId="5" fillId="4" borderId="30" xfId="0" applyFont="1" applyFill="1" applyBorder="1" applyAlignment="1" applyProtection="1">
      <alignment horizontal="center" vertical="center"/>
      <protection locked="0"/>
    </xf>
    <xf numFmtId="0" fontId="5" fillId="4" borderId="62" xfId="0" applyFont="1" applyFill="1" applyBorder="1" applyAlignment="1" applyProtection="1">
      <alignment horizontal="center" vertical="center"/>
      <protection locked="0"/>
    </xf>
    <xf numFmtId="0" fontId="5" fillId="4" borderId="51" xfId="0" applyFont="1" applyFill="1" applyBorder="1" applyAlignment="1" applyProtection="1">
      <alignment horizontal="center" vertical="center"/>
      <protection locked="0"/>
    </xf>
    <xf numFmtId="3" fontId="3" fillId="0" borderId="38" xfId="0" applyNumberFormat="1" applyFont="1" applyBorder="1" applyAlignment="1" applyProtection="1">
      <alignment horizontal="right" vertical="center"/>
      <protection locked="0"/>
    </xf>
    <xf numFmtId="3" fontId="3" fillId="2" borderId="7" xfId="0" applyNumberFormat="1" applyFont="1" applyFill="1" applyBorder="1" applyAlignment="1" applyProtection="1">
      <alignment horizontal="right" vertical="center"/>
      <protection locked="0"/>
    </xf>
    <xf numFmtId="3" fontId="3" fillId="0" borderId="39" xfId="0" applyNumberFormat="1" applyFont="1" applyBorder="1" applyAlignment="1" applyProtection="1">
      <alignment horizontal="right" vertical="center"/>
      <protection locked="0"/>
    </xf>
    <xf numFmtId="3" fontId="6" fillId="5" borderId="6" xfId="0" applyNumberFormat="1" applyFont="1" applyFill="1" applyBorder="1" applyAlignment="1" applyProtection="1">
      <alignment horizontal="right" vertical="center"/>
      <protection locked="0"/>
    </xf>
    <xf numFmtId="3" fontId="6" fillId="5" borderId="40" xfId="0" applyNumberFormat="1" applyFont="1" applyFill="1" applyBorder="1" applyAlignment="1" applyProtection="1">
      <alignment horizontal="right" vertical="center"/>
      <protection locked="0"/>
    </xf>
    <xf numFmtId="3" fontId="6" fillId="0" borderId="65" xfId="0" applyNumberFormat="1" applyFont="1" applyBorder="1" applyAlignment="1" applyProtection="1">
      <alignment horizontal="right" vertical="center"/>
      <protection locked="0"/>
    </xf>
    <xf numFmtId="3" fontId="6" fillId="0" borderId="40" xfId="0" applyNumberFormat="1" applyFont="1" applyBorder="1" applyAlignment="1" applyProtection="1">
      <alignment horizontal="right" vertical="center"/>
      <protection locked="0"/>
    </xf>
    <xf numFmtId="3" fontId="6" fillId="5" borderId="66" xfId="0" applyNumberFormat="1" applyFont="1" applyFill="1" applyBorder="1" applyAlignment="1" applyProtection="1">
      <alignment horizontal="right" vertical="center"/>
      <protection locked="0"/>
    </xf>
    <xf numFmtId="0" fontId="3" fillId="0" borderId="11" xfId="0" applyFont="1" applyBorder="1" applyAlignment="1" applyProtection="1">
      <alignment vertical="center"/>
      <protection locked="0"/>
    </xf>
    <xf numFmtId="0" fontId="3" fillId="0" borderId="25" xfId="0" applyFont="1" applyBorder="1" applyAlignment="1" applyProtection="1">
      <alignment vertical="center"/>
      <protection locked="0"/>
    </xf>
    <xf numFmtId="0" fontId="3" fillId="0" borderId="22" xfId="0" applyFont="1" applyBorder="1" applyAlignment="1" applyProtection="1">
      <alignment horizontal="right" vertical="center"/>
      <protection locked="0"/>
    </xf>
    <xf numFmtId="3" fontId="3" fillId="3" borderId="32" xfId="1" applyNumberFormat="1" applyFont="1" applyFill="1" applyBorder="1" applyAlignment="1" applyProtection="1">
      <alignment horizontal="right" vertical="center"/>
      <protection locked="0"/>
    </xf>
    <xf numFmtId="3" fontId="3" fillId="3" borderId="33" xfId="1" applyNumberFormat="1" applyFont="1" applyFill="1" applyBorder="1" applyAlignment="1" applyProtection="1">
      <alignment horizontal="right" vertical="center"/>
      <protection locked="0"/>
    </xf>
    <xf numFmtId="0" fontId="4" fillId="0" borderId="0" xfId="0" applyFont="1" applyAlignment="1">
      <alignment vertical="center"/>
    </xf>
    <xf numFmtId="0" fontId="3" fillId="0" borderId="4" xfId="0" applyFont="1" applyBorder="1" applyAlignment="1">
      <alignment vertical="center"/>
    </xf>
    <xf numFmtId="3" fontId="3" fillId="6" borderId="30" xfId="0" applyNumberFormat="1" applyFont="1" applyFill="1" applyBorder="1" applyAlignment="1" applyProtection="1">
      <alignment horizontal="right" vertical="center"/>
      <protection locked="0"/>
    </xf>
    <xf numFmtId="3" fontId="3" fillId="6" borderId="22" xfId="0" applyNumberFormat="1" applyFont="1" applyFill="1" applyBorder="1" applyAlignment="1" applyProtection="1">
      <alignment horizontal="right" vertical="center"/>
      <protection locked="0"/>
    </xf>
    <xf numFmtId="3" fontId="3" fillId="6" borderId="5" xfId="0" applyNumberFormat="1" applyFont="1" applyFill="1" applyBorder="1" applyAlignment="1" applyProtection="1">
      <alignment horizontal="right" vertical="center"/>
      <protection locked="0"/>
    </xf>
    <xf numFmtId="3" fontId="3" fillId="7" borderId="30" xfId="0" applyNumberFormat="1" applyFont="1" applyFill="1" applyBorder="1" applyAlignment="1" applyProtection="1">
      <alignment horizontal="right" vertical="center"/>
      <protection locked="0"/>
    </xf>
    <xf numFmtId="3" fontId="3" fillId="7" borderId="5" xfId="0" applyNumberFormat="1" applyFont="1" applyFill="1" applyBorder="1" applyAlignment="1" applyProtection="1">
      <alignment horizontal="right" vertical="center"/>
      <protection locked="0"/>
    </xf>
    <xf numFmtId="0" fontId="3" fillId="0" borderId="20" xfId="0" applyFont="1" applyBorder="1" applyAlignment="1" applyProtection="1">
      <alignment vertical="center"/>
      <protection locked="0"/>
    </xf>
    <xf numFmtId="3" fontId="3" fillId="0" borderId="7" xfId="0" applyNumberFormat="1" applyFont="1" applyBorder="1" applyAlignment="1" applyProtection="1">
      <alignment horizontal="right" vertical="center"/>
      <protection locked="0"/>
    </xf>
    <xf numFmtId="0" fontId="6" fillId="0" borderId="0" xfId="0" applyFont="1" applyAlignment="1" applyProtection="1">
      <alignment vertical="center"/>
      <protection locked="0"/>
    </xf>
    <xf numFmtId="3" fontId="6" fillId="5" borderId="55" xfId="0" applyNumberFormat="1" applyFont="1" applyFill="1" applyBorder="1" applyAlignment="1" applyProtection="1">
      <alignment horizontal="right" vertical="center"/>
      <protection locked="0"/>
    </xf>
    <xf numFmtId="3" fontId="6" fillId="5" borderId="56" xfId="0" applyNumberFormat="1" applyFont="1" applyFill="1" applyBorder="1" applyAlignment="1" applyProtection="1">
      <alignment horizontal="right" vertical="center"/>
      <protection locked="0"/>
    </xf>
    <xf numFmtId="0" fontId="4" fillId="0" borderId="5" xfId="0" applyFont="1" applyBorder="1" applyAlignment="1" applyProtection="1">
      <alignment vertical="center"/>
      <protection locked="0"/>
    </xf>
    <xf numFmtId="0" fontId="3" fillId="0" borderId="0" xfId="5" applyProtection="1">
      <protection locked="0"/>
    </xf>
    <xf numFmtId="3" fontId="3" fillId="3" borderId="0" xfId="1" applyNumberFormat="1" applyFont="1" applyFill="1" applyBorder="1" applyAlignment="1" applyProtection="1">
      <alignment horizontal="right" vertical="center"/>
      <protection locked="0"/>
    </xf>
    <xf numFmtId="0" fontId="19" fillId="0" borderId="0" xfId="0" applyFont="1" applyAlignment="1" applyProtection="1">
      <alignment vertical="center"/>
      <protection locked="0"/>
    </xf>
    <xf numFmtId="0" fontId="25" fillId="0" borderId="0" xfId="0" applyFont="1" applyAlignment="1" applyProtection="1">
      <alignment vertical="center"/>
      <protection locked="0"/>
    </xf>
    <xf numFmtId="0" fontId="3" fillId="8" borderId="0" xfId="0" applyFont="1" applyFill="1" applyAlignment="1" applyProtection="1">
      <alignment vertical="center"/>
      <protection locked="0"/>
    </xf>
    <xf numFmtId="0" fontId="3" fillId="2" borderId="106" xfId="0" applyFont="1" applyFill="1" applyBorder="1" applyAlignment="1" applyProtection="1">
      <alignment horizontal="center" vertical="center"/>
      <protection locked="0"/>
    </xf>
    <xf numFmtId="14" fontId="3" fillId="8" borderId="0" xfId="0" applyNumberFormat="1" applyFont="1" applyFill="1" applyAlignment="1" applyProtection="1">
      <alignment vertical="center"/>
      <protection locked="0"/>
    </xf>
    <xf numFmtId="0" fontId="3" fillId="0" borderId="0" xfId="0" applyFont="1" applyAlignment="1">
      <alignment vertical="center"/>
    </xf>
    <xf numFmtId="0" fontId="4" fillId="0" borderId="12" xfId="0" applyFont="1" applyBorder="1" applyAlignment="1" applyProtection="1">
      <alignment vertical="center"/>
      <protection locked="0"/>
    </xf>
    <xf numFmtId="0" fontId="4" fillId="0" borderId="13" xfId="0" applyFont="1" applyBorder="1" applyAlignment="1" applyProtection="1">
      <alignment vertical="center"/>
      <protection locked="0"/>
    </xf>
    <xf numFmtId="4" fontId="3" fillId="2" borderId="113" xfId="0" applyNumberFormat="1" applyFont="1" applyFill="1" applyBorder="1" applyAlignment="1" applyProtection="1">
      <alignment horizontal="center" vertical="center"/>
      <protection locked="0"/>
    </xf>
    <xf numFmtId="3" fontId="3" fillId="2" borderId="109" xfId="1" applyNumberFormat="1" applyFont="1" applyFill="1" applyBorder="1" applyAlignment="1" applyProtection="1">
      <alignment horizontal="center" vertical="center"/>
      <protection locked="0"/>
    </xf>
    <xf numFmtId="3" fontId="3" fillId="2" borderId="43" xfId="0" applyNumberFormat="1" applyFont="1" applyFill="1" applyBorder="1" applyAlignment="1" applyProtection="1">
      <alignment horizontal="center" vertical="center"/>
      <protection locked="0"/>
    </xf>
    <xf numFmtId="49" fontId="3" fillId="8" borderId="0" xfId="0" applyNumberFormat="1" applyFont="1" applyFill="1" applyAlignment="1" applyProtection="1">
      <alignment vertical="center"/>
      <protection locked="0"/>
    </xf>
    <xf numFmtId="0" fontId="7" fillId="0" borderId="0" xfId="0" applyFont="1" applyAlignment="1" applyProtection="1">
      <alignment horizontal="left" vertical="center" indent="1"/>
      <protection locked="0"/>
    </xf>
    <xf numFmtId="0" fontId="5" fillId="4" borderId="29" xfId="0" applyFont="1" applyFill="1" applyBorder="1" applyAlignment="1" applyProtection="1">
      <alignment horizontal="center" vertical="center"/>
      <protection locked="0"/>
    </xf>
    <xf numFmtId="0" fontId="5" fillId="4" borderId="93"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4" borderId="91" xfId="0" applyFont="1" applyFill="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0" fontId="6" fillId="11" borderId="82" xfId="0" applyFont="1" applyFill="1" applyBorder="1" applyAlignment="1" applyProtection="1">
      <alignment vertical="center" wrapText="1"/>
      <protection locked="0"/>
    </xf>
    <xf numFmtId="49" fontId="6" fillId="11" borderId="108" xfId="0" applyNumberFormat="1" applyFont="1" applyFill="1" applyBorder="1" applyAlignment="1" applyProtection="1">
      <alignment horizontal="left" vertical="center"/>
      <protection locked="0"/>
    </xf>
    <xf numFmtId="49" fontId="6" fillId="11" borderId="107" xfId="0" applyNumberFormat="1" applyFont="1" applyFill="1" applyBorder="1" applyAlignment="1" applyProtection="1">
      <alignment vertical="center"/>
      <protection locked="0"/>
    </xf>
    <xf numFmtId="49" fontId="6" fillId="11" borderId="108" xfId="0" applyNumberFormat="1" applyFont="1" applyFill="1" applyBorder="1" applyAlignment="1" applyProtection="1">
      <alignment vertical="center"/>
      <protection locked="0"/>
    </xf>
    <xf numFmtId="49" fontId="6" fillId="11" borderId="15" xfId="0" applyNumberFormat="1" applyFont="1" applyFill="1" applyBorder="1" applyAlignment="1" applyProtection="1">
      <alignment vertical="center"/>
      <protection locked="0"/>
    </xf>
    <xf numFmtId="49" fontId="6" fillId="11" borderId="42" xfId="0" applyNumberFormat="1" applyFont="1" applyFill="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7" xfId="0" applyFont="1" applyBorder="1" applyAlignment="1" applyProtection="1">
      <alignment vertical="center"/>
      <protection locked="0"/>
    </xf>
    <xf numFmtId="0" fontId="10" fillId="0" borderId="7" xfId="0" applyFont="1" applyBorder="1" applyAlignment="1" applyProtection="1">
      <alignment vertical="center"/>
      <protection locked="0"/>
    </xf>
    <xf numFmtId="49" fontId="6" fillId="11" borderId="107" xfId="0" applyNumberFormat="1" applyFont="1" applyFill="1" applyBorder="1" applyAlignment="1" applyProtection="1">
      <alignment vertical="center" wrapText="1"/>
      <protection locked="0"/>
    </xf>
    <xf numFmtId="0" fontId="6" fillId="11" borderId="44" xfId="0" applyFont="1" applyFill="1" applyBorder="1" applyAlignment="1" applyProtection="1">
      <alignment vertical="center" wrapText="1"/>
      <protection locked="0"/>
    </xf>
    <xf numFmtId="0" fontId="6" fillId="0" borderId="47" xfId="0" applyFont="1" applyBorder="1" applyAlignment="1" applyProtection="1">
      <alignment vertical="center"/>
      <protection locked="0"/>
    </xf>
    <xf numFmtId="0" fontId="7" fillId="0" borderId="0" xfId="0" applyFont="1" applyAlignment="1" applyProtection="1">
      <alignment vertical="center" wrapText="1"/>
      <protection locked="0"/>
    </xf>
    <xf numFmtId="14" fontId="3" fillId="2" borderId="43" xfId="0" applyNumberFormat="1" applyFont="1" applyFill="1" applyBorder="1" applyAlignment="1" applyProtection="1">
      <alignment horizontal="center" vertical="center"/>
      <protection locked="0"/>
    </xf>
    <xf numFmtId="0" fontId="6" fillId="9" borderId="107" xfId="0" applyFont="1" applyFill="1" applyBorder="1" applyAlignment="1" applyProtection="1">
      <alignment vertical="center"/>
      <protection locked="0"/>
    </xf>
    <xf numFmtId="0" fontId="6" fillId="9" borderId="110" xfId="0" applyFont="1" applyFill="1" applyBorder="1" applyAlignment="1" applyProtection="1">
      <alignment vertical="center"/>
      <protection locked="0"/>
    </xf>
    <xf numFmtId="14" fontId="3" fillId="2" borderId="80" xfId="0" applyNumberFormat="1" applyFont="1" applyFill="1" applyBorder="1" applyAlignment="1" applyProtection="1">
      <alignment horizontal="center" vertical="center"/>
      <protection locked="0"/>
    </xf>
    <xf numFmtId="0" fontId="3" fillId="0" borderId="0" xfId="0" applyFont="1" applyAlignment="1" applyProtection="1">
      <alignment vertical="center" wrapText="1"/>
      <protection locked="0"/>
    </xf>
    <xf numFmtId="0" fontId="6" fillId="0" borderId="78" xfId="0" applyFont="1" applyBorder="1" applyAlignment="1" applyProtection="1">
      <alignment vertical="center"/>
      <protection locked="0"/>
    </xf>
    <xf numFmtId="0" fontId="6" fillId="0" borderId="47" xfId="0" applyFont="1" applyBorder="1" applyAlignment="1" applyProtection="1">
      <alignment vertical="center" wrapText="1"/>
      <protection locked="0"/>
    </xf>
    <xf numFmtId="3" fontId="3" fillId="2" borderId="119" xfId="1" applyNumberFormat="1" applyFont="1" applyFill="1" applyBorder="1" applyAlignment="1" applyProtection="1">
      <alignment horizontal="right" vertical="center"/>
      <protection locked="0"/>
    </xf>
    <xf numFmtId="3" fontId="3" fillId="2" borderId="120" xfId="1" applyNumberFormat="1" applyFont="1" applyFill="1" applyBorder="1" applyAlignment="1" applyProtection="1">
      <alignment horizontal="right" vertical="center"/>
      <protection locked="0"/>
    </xf>
    <xf numFmtId="0" fontId="6" fillId="0" borderId="4" xfId="0" applyFont="1" applyBorder="1" applyAlignment="1" applyProtection="1">
      <alignment vertical="center" wrapText="1"/>
      <protection locked="0"/>
    </xf>
    <xf numFmtId="0" fontId="5" fillId="9" borderId="94" xfId="0" applyFont="1" applyFill="1" applyBorder="1" applyAlignment="1">
      <alignment horizontal="center" vertical="center" wrapText="1"/>
    </xf>
    <xf numFmtId="0" fontId="5" fillId="9" borderId="79" xfId="0" applyFont="1" applyFill="1" applyBorder="1" applyAlignment="1">
      <alignment horizontal="center" vertical="center" wrapText="1"/>
    </xf>
    <xf numFmtId="0" fontId="5" fillId="4" borderId="73" xfId="0" applyFont="1" applyFill="1" applyBorder="1" applyAlignment="1" applyProtection="1">
      <alignment horizontal="center" vertical="center"/>
      <protection locked="0"/>
    </xf>
    <xf numFmtId="0" fontId="5" fillId="4" borderId="53" xfId="0" applyFont="1" applyFill="1" applyBorder="1" applyAlignment="1" applyProtection="1">
      <alignment horizontal="center" vertical="center" wrapText="1"/>
      <protection locked="0"/>
    </xf>
    <xf numFmtId="3" fontId="3" fillId="2" borderId="0" xfId="0" applyNumberFormat="1" applyFont="1" applyFill="1" applyAlignment="1" applyProtection="1">
      <alignment horizontal="right" vertical="center"/>
      <protection locked="0"/>
    </xf>
    <xf numFmtId="3" fontId="3" fillId="5" borderId="0" xfId="0" applyNumberFormat="1" applyFont="1" applyFill="1" applyAlignment="1" applyProtection="1">
      <alignment horizontal="right" vertical="center"/>
      <protection locked="0"/>
    </xf>
    <xf numFmtId="0" fontId="5" fillId="4" borderId="49" xfId="0" applyFont="1" applyFill="1" applyBorder="1" applyAlignment="1" applyProtection="1">
      <alignment horizontal="center" vertical="center"/>
      <protection locked="0"/>
    </xf>
    <xf numFmtId="0" fontId="5" fillId="4" borderId="83" xfId="0" applyFont="1" applyFill="1" applyBorder="1" applyAlignment="1" applyProtection="1">
      <alignment horizontal="center" vertical="center"/>
      <protection locked="0"/>
    </xf>
    <xf numFmtId="0" fontId="7" fillId="0" borderId="2" xfId="0" applyFont="1" applyBorder="1" applyAlignment="1" applyProtection="1">
      <alignment vertical="center"/>
      <protection locked="0"/>
    </xf>
    <xf numFmtId="14" fontId="7" fillId="0" borderId="0" xfId="0" applyNumberFormat="1" applyFont="1" applyAlignment="1" applyProtection="1">
      <alignment vertical="center"/>
      <protection locked="0"/>
    </xf>
    <xf numFmtId="0" fontId="7" fillId="0" borderId="4"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6" fillId="0" borderId="26" xfId="0" applyFont="1" applyBorder="1" applyAlignment="1" applyProtection="1">
      <alignment vertical="center" wrapText="1"/>
      <protection locked="0"/>
    </xf>
    <xf numFmtId="0" fontId="10" fillId="0" borderId="50" xfId="0" applyFont="1" applyBorder="1" applyAlignment="1" applyProtection="1">
      <alignment vertical="center"/>
      <protection locked="0"/>
    </xf>
    <xf numFmtId="0" fontId="6" fillId="0" borderId="26" xfId="0" applyFont="1" applyBorder="1" applyAlignment="1" applyProtection="1">
      <alignment vertical="center"/>
      <protection locked="0"/>
    </xf>
    <xf numFmtId="0" fontId="6" fillId="0" borderId="123" xfId="0" quotePrefix="1" applyFont="1" applyBorder="1" applyAlignment="1" applyProtection="1">
      <alignment vertical="center"/>
      <protection locked="0"/>
    </xf>
    <xf numFmtId="0" fontId="6" fillId="0" borderId="4" xfId="0" quotePrefix="1" applyFont="1" applyBorder="1" applyAlignment="1" applyProtection="1">
      <alignment vertical="center"/>
      <protection locked="0"/>
    </xf>
    <xf numFmtId="0" fontId="3" fillId="0" borderId="50" xfId="0" quotePrefix="1" applyFont="1" applyBorder="1" applyAlignment="1" applyProtection="1">
      <alignment vertical="center" wrapText="1"/>
      <protection locked="0"/>
    </xf>
    <xf numFmtId="0" fontId="6" fillId="0" borderId="108" xfId="0" applyFont="1" applyBorder="1" applyAlignment="1" applyProtection="1">
      <alignment vertical="center" wrapText="1"/>
      <protection locked="0"/>
    </xf>
    <xf numFmtId="3" fontId="3" fillId="0" borderId="0" xfId="0" applyNumberFormat="1" applyFont="1" applyAlignment="1" applyProtection="1">
      <alignment vertical="center"/>
      <protection locked="0"/>
    </xf>
    <xf numFmtId="0" fontId="6" fillId="0" borderId="1" xfId="0" applyFont="1" applyBorder="1" applyAlignment="1" applyProtection="1">
      <alignment vertical="center"/>
      <protection locked="0"/>
    </xf>
    <xf numFmtId="0" fontId="6" fillId="0" borderId="2" xfId="0" applyFont="1" applyBorder="1" applyAlignment="1" applyProtection="1">
      <alignment vertical="center"/>
      <protection locked="0"/>
    </xf>
    <xf numFmtId="3" fontId="3" fillId="2" borderId="49" xfId="0" applyNumberFormat="1" applyFont="1" applyFill="1" applyBorder="1" applyAlignment="1" applyProtection="1">
      <alignment horizontal="right" vertical="center"/>
      <protection locked="0"/>
    </xf>
    <xf numFmtId="3" fontId="3" fillId="2" borderId="68" xfId="0" applyNumberFormat="1" applyFont="1" applyFill="1" applyBorder="1" applyAlignment="1" applyProtection="1">
      <alignment horizontal="right" vertical="center"/>
      <protection locked="0"/>
    </xf>
    <xf numFmtId="3" fontId="3" fillId="5" borderId="69" xfId="0" applyNumberFormat="1" applyFont="1" applyFill="1" applyBorder="1" applyAlignment="1" applyProtection="1">
      <alignment horizontal="right" vertical="center"/>
      <protection locked="0"/>
    </xf>
    <xf numFmtId="3" fontId="3" fillId="0" borderId="49" xfId="0" applyNumberFormat="1" applyFont="1" applyBorder="1" applyAlignment="1" applyProtection="1">
      <alignment horizontal="right" vertical="center"/>
      <protection locked="0"/>
    </xf>
    <xf numFmtId="3" fontId="3" fillId="0" borderId="69" xfId="0" applyNumberFormat="1" applyFont="1" applyBorder="1" applyAlignment="1" applyProtection="1">
      <alignment horizontal="right" vertical="center"/>
      <protection locked="0"/>
    </xf>
    <xf numFmtId="3" fontId="3" fillId="2" borderId="19" xfId="0" applyNumberFormat="1" applyFont="1" applyFill="1" applyBorder="1" applyAlignment="1" applyProtection="1">
      <alignment horizontal="right" vertical="center"/>
      <protection locked="0"/>
    </xf>
    <xf numFmtId="3" fontId="3" fillId="2" borderId="116" xfId="0" applyNumberFormat="1" applyFont="1" applyFill="1" applyBorder="1" applyAlignment="1" applyProtection="1">
      <alignment horizontal="right" vertical="center"/>
      <protection locked="0"/>
    </xf>
    <xf numFmtId="3" fontId="3" fillId="2" borderId="137" xfId="0" applyNumberFormat="1" applyFont="1" applyFill="1" applyBorder="1" applyAlignment="1" applyProtection="1">
      <alignment horizontal="right" vertical="center"/>
      <protection locked="0"/>
    </xf>
    <xf numFmtId="3" fontId="3" fillId="5" borderId="117" xfId="0" applyNumberFormat="1" applyFont="1" applyFill="1" applyBorder="1" applyAlignment="1" applyProtection="1">
      <alignment horizontal="right" vertical="center"/>
      <protection locked="0"/>
    </xf>
    <xf numFmtId="3" fontId="3" fillId="2" borderId="126" xfId="0" applyNumberFormat="1" applyFont="1" applyFill="1" applyBorder="1" applyAlignment="1" applyProtection="1">
      <alignment horizontal="right" vertical="center"/>
      <protection locked="0"/>
    </xf>
    <xf numFmtId="0" fontId="6" fillId="0" borderId="27" xfId="0" applyFont="1" applyBorder="1" applyAlignment="1" applyProtection="1">
      <alignment vertical="center"/>
      <protection locked="0"/>
    </xf>
    <xf numFmtId="3" fontId="3" fillId="2" borderId="76" xfId="0" applyNumberFormat="1" applyFont="1" applyFill="1" applyBorder="1" applyAlignment="1" applyProtection="1">
      <alignment horizontal="right" vertical="center"/>
      <protection locked="0"/>
    </xf>
    <xf numFmtId="3" fontId="6" fillId="7" borderId="30" xfId="0" applyNumberFormat="1" applyFont="1" applyFill="1" applyBorder="1" applyAlignment="1" applyProtection="1">
      <alignment horizontal="right" vertical="center"/>
      <protection locked="0"/>
    </xf>
    <xf numFmtId="3" fontId="6" fillId="7" borderId="38" xfId="0" applyNumberFormat="1" applyFont="1" applyFill="1" applyBorder="1" applyAlignment="1" applyProtection="1">
      <alignment horizontal="right" vertical="center"/>
      <protection locked="0"/>
    </xf>
    <xf numFmtId="3" fontId="6" fillId="7" borderId="39" xfId="0" applyNumberFormat="1" applyFont="1" applyFill="1" applyBorder="1" applyAlignment="1" applyProtection="1">
      <alignment horizontal="right" vertical="center"/>
      <protection locked="0"/>
    </xf>
    <xf numFmtId="3" fontId="6" fillId="0" borderId="30" xfId="0" applyNumberFormat="1" applyFont="1" applyBorder="1" applyAlignment="1" applyProtection="1">
      <alignment horizontal="right" vertical="center"/>
      <protection locked="0"/>
    </xf>
    <xf numFmtId="3" fontId="6" fillId="0" borderId="39" xfId="0" applyNumberFormat="1" applyFont="1" applyBorder="1" applyAlignment="1" applyProtection="1">
      <alignment horizontal="right" vertical="center"/>
      <protection locked="0"/>
    </xf>
    <xf numFmtId="3" fontId="3" fillId="0" borderId="117" xfId="0" applyNumberFormat="1" applyFont="1" applyBorder="1" applyAlignment="1" applyProtection="1">
      <alignment horizontal="right" vertical="center"/>
      <protection locked="0"/>
    </xf>
    <xf numFmtId="0" fontId="3" fillId="0" borderId="133" xfId="0" applyFont="1" applyBorder="1" applyAlignment="1" applyProtection="1">
      <alignment horizontal="right" vertical="center"/>
      <protection locked="0"/>
    </xf>
    <xf numFmtId="0" fontId="3" fillId="0" borderId="140" xfId="0" applyFont="1" applyBorder="1" applyAlignment="1" applyProtection="1">
      <alignment horizontal="right" vertical="center"/>
      <protection locked="0"/>
    </xf>
    <xf numFmtId="0" fontId="3" fillId="0" borderId="128" xfId="0" applyFont="1" applyBorder="1" applyAlignment="1" applyProtection="1">
      <alignment horizontal="right" vertical="center"/>
      <protection locked="0"/>
    </xf>
    <xf numFmtId="0" fontId="3" fillId="0" borderId="124" xfId="0" applyFont="1" applyBorder="1" applyAlignment="1" applyProtection="1">
      <alignment horizontal="right" vertical="center"/>
      <protection locked="0"/>
    </xf>
    <xf numFmtId="3" fontId="3" fillId="2" borderId="115" xfId="0" applyNumberFormat="1" applyFont="1" applyFill="1" applyBorder="1" applyAlignment="1" applyProtection="1">
      <alignment horizontal="right" vertical="center"/>
      <protection locked="0"/>
    </xf>
    <xf numFmtId="3" fontId="6" fillId="7" borderId="76" xfId="0" applyNumberFormat="1" applyFont="1" applyFill="1" applyBorder="1" applyAlignment="1" applyProtection="1">
      <alignment horizontal="right" vertical="center"/>
      <protection locked="0"/>
    </xf>
    <xf numFmtId="3" fontId="6" fillId="5" borderId="142" xfId="0" applyNumberFormat="1" applyFont="1" applyFill="1" applyBorder="1" applyAlignment="1" applyProtection="1">
      <alignment horizontal="right" vertical="center"/>
      <protection locked="0"/>
    </xf>
    <xf numFmtId="3" fontId="3" fillId="0" borderId="76" xfId="0" applyNumberFormat="1" applyFont="1" applyBorder="1" applyAlignment="1" applyProtection="1">
      <alignment horizontal="right" vertical="center"/>
      <protection locked="0"/>
    </xf>
    <xf numFmtId="3" fontId="3" fillId="2" borderId="18" xfId="0" applyNumberFormat="1" applyFont="1" applyFill="1" applyBorder="1" applyAlignment="1" applyProtection="1">
      <alignment horizontal="right" vertical="center"/>
      <protection locked="0"/>
    </xf>
    <xf numFmtId="0" fontId="6" fillId="0" borderId="16" xfId="0" applyFont="1" applyBorder="1" applyAlignment="1" applyProtection="1">
      <alignment vertical="center"/>
      <protection locked="0"/>
    </xf>
    <xf numFmtId="3" fontId="3" fillId="2" borderId="0" xfId="0" applyNumberFormat="1" applyFont="1" applyFill="1" applyAlignment="1" applyProtection="1">
      <alignment vertical="center"/>
      <protection locked="0"/>
    </xf>
    <xf numFmtId="3" fontId="10" fillId="2" borderId="0" xfId="0" applyNumberFormat="1" applyFont="1" applyFill="1" applyAlignment="1" applyProtection="1">
      <alignment vertical="center"/>
      <protection locked="0"/>
    </xf>
    <xf numFmtId="3" fontId="3" fillId="2" borderId="22" xfId="0" applyNumberFormat="1" applyFont="1" applyFill="1" applyBorder="1" applyAlignment="1" applyProtection="1">
      <alignment vertical="center"/>
      <protection locked="0"/>
    </xf>
    <xf numFmtId="3" fontId="10" fillId="2" borderId="22" xfId="0" applyNumberFormat="1" applyFont="1" applyFill="1" applyBorder="1" applyAlignment="1" applyProtection="1">
      <alignment vertical="center"/>
      <protection locked="0"/>
    </xf>
    <xf numFmtId="0" fontId="3" fillId="0" borderId="143" xfId="0" applyFont="1" applyBorder="1" applyAlignment="1" applyProtection="1">
      <alignment vertical="center"/>
      <protection locked="0"/>
    </xf>
    <xf numFmtId="0" fontId="10" fillId="0" borderId="143" xfId="0" applyFont="1" applyBorder="1" applyAlignment="1" applyProtection="1">
      <alignment vertical="center"/>
      <protection locked="0"/>
    </xf>
    <xf numFmtId="0" fontId="3" fillId="0" borderId="144" xfId="0" applyFont="1" applyBorder="1" applyAlignment="1" applyProtection="1">
      <alignment vertical="center"/>
      <protection locked="0"/>
    </xf>
    <xf numFmtId="0" fontId="6" fillId="0" borderId="143" xfId="0" applyFont="1" applyBorder="1" applyAlignment="1" applyProtection="1">
      <alignment vertical="center"/>
      <protection locked="0"/>
    </xf>
    <xf numFmtId="0" fontId="10" fillId="0" borderId="144" xfId="0" applyFont="1" applyBorder="1" applyAlignment="1" applyProtection="1">
      <alignment vertical="center"/>
      <protection locked="0"/>
    </xf>
    <xf numFmtId="3" fontId="10" fillId="2" borderId="24" xfId="0" applyNumberFormat="1" applyFont="1" applyFill="1" applyBorder="1" applyAlignment="1" applyProtection="1">
      <alignment vertical="center"/>
      <protection locked="0"/>
    </xf>
    <xf numFmtId="0" fontId="6" fillId="0" borderId="53" xfId="0" applyFont="1" applyBorder="1" applyAlignment="1" applyProtection="1">
      <alignment vertical="center"/>
      <protection locked="0"/>
    </xf>
    <xf numFmtId="0" fontId="3" fillId="0" borderId="81" xfId="0" applyFont="1" applyBorder="1" applyAlignment="1" applyProtection="1">
      <alignment vertical="center"/>
      <protection locked="0"/>
    </xf>
    <xf numFmtId="3" fontId="3" fillId="2" borderId="31" xfId="0" applyNumberFormat="1" applyFont="1" applyFill="1" applyBorder="1" applyAlignment="1" applyProtection="1">
      <alignment horizontal="right" vertical="center"/>
      <protection locked="0"/>
    </xf>
    <xf numFmtId="3" fontId="10" fillId="2" borderId="31" xfId="0" applyNumberFormat="1" applyFont="1" applyFill="1" applyBorder="1" applyAlignment="1" applyProtection="1">
      <alignment horizontal="right" vertical="center"/>
      <protection locked="0"/>
    </xf>
    <xf numFmtId="0" fontId="3" fillId="0" borderId="146" xfId="0" applyFont="1" applyBorder="1" applyAlignment="1" applyProtection="1">
      <alignment vertical="center"/>
      <protection locked="0"/>
    </xf>
    <xf numFmtId="3" fontId="3" fillId="2" borderId="83" xfId="0" applyNumberFormat="1" applyFont="1" applyFill="1" applyBorder="1" applyAlignment="1" applyProtection="1">
      <alignment horizontal="right" vertical="center"/>
      <protection locked="0"/>
    </xf>
    <xf numFmtId="0" fontId="3" fillId="0" borderId="147" xfId="0" applyFont="1" applyBorder="1" applyAlignment="1" applyProtection="1">
      <alignment vertical="center"/>
      <protection locked="0"/>
    </xf>
    <xf numFmtId="0" fontId="3" fillId="0" borderId="54" xfId="0" applyFont="1" applyBorder="1" applyAlignment="1" applyProtection="1">
      <alignment vertical="center"/>
      <protection locked="0"/>
    </xf>
    <xf numFmtId="0" fontId="3" fillId="0" borderId="29" xfId="0" applyFont="1" applyBorder="1" applyAlignment="1" applyProtection="1">
      <alignment horizontal="right" vertical="center"/>
      <protection locked="0"/>
    </xf>
    <xf numFmtId="0" fontId="6" fillId="9" borderId="82" xfId="0" applyFont="1" applyFill="1" applyBorder="1" applyAlignment="1" applyProtection="1">
      <alignment vertical="center"/>
      <protection locked="0"/>
    </xf>
    <xf numFmtId="14" fontId="3" fillId="2" borderId="93" xfId="1" applyNumberFormat="1" applyFont="1" applyFill="1" applyBorder="1" applyAlignment="1" applyProtection="1">
      <alignment horizontal="center" vertical="center"/>
      <protection locked="0"/>
    </xf>
    <xf numFmtId="0" fontId="7" fillId="0" borderId="0" xfId="0" applyFont="1"/>
    <xf numFmtId="3" fontId="3" fillId="0" borderId="0" xfId="0" applyNumberFormat="1" applyFont="1" applyAlignment="1" applyProtection="1">
      <alignment horizontal="right" vertical="center"/>
      <protection locked="0"/>
    </xf>
    <xf numFmtId="0" fontId="6" fillId="0" borderId="0" xfId="0" applyFont="1" applyAlignment="1" applyProtection="1">
      <alignment horizontal="centerContinuous" vertical="center"/>
      <protection locked="0"/>
    </xf>
    <xf numFmtId="0" fontId="7" fillId="0" borderId="5" xfId="0" applyFont="1" applyBorder="1" applyAlignment="1" applyProtection="1">
      <alignment vertical="center"/>
      <protection locked="0"/>
    </xf>
    <xf numFmtId="0" fontId="6" fillId="0" borderId="13" xfId="0" applyFont="1" applyBorder="1" applyAlignment="1" applyProtection="1">
      <alignment horizontal="centerContinuous" vertical="center"/>
      <protection locked="0"/>
    </xf>
    <xf numFmtId="49" fontId="17" fillId="12" borderId="0" xfId="21" applyNumberFormat="1" applyFont="1" applyFill="1" applyAlignment="1" applyProtection="1">
      <alignment vertical="center" wrapText="1"/>
      <protection locked="0"/>
    </xf>
    <xf numFmtId="0" fontId="5" fillId="4" borderId="85" xfId="0" applyFont="1" applyFill="1" applyBorder="1" applyAlignment="1" applyProtection="1">
      <alignment vertical="center"/>
      <protection locked="0"/>
    </xf>
    <xf numFmtId="0" fontId="5" fillId="4" borderId="49" xfId="0" applyFont="1" applyFill="1" applyBorder="1" applyAlignment="1" applyProtection="1">
      <alignment horizontal="center" vertical="center" wrapText="1"/>
      <protection locked="0"/>
    </xf>
    <xf numFmtId="0" fontId="5" fillId="4" borderId="169" xfId="0" applyFont="1" applyFill="1" applyBorder="1" applyAlignment="1" applyProtection="1">
      <alignment horizontal="center" vertical="center" wrapText="1"/>
      <protection locked="0"/>
    </xf>
    <xf numFmtId="0" fontId="3" fillId="8" borderId="4" xfId="0" applyFont="1" applyFill="1" applyBorder="1" applyAlignment="1">
      <alignment vertical="center"/>
    </xf>
    <xf numFmtId="0" fontId="7" fillId="8" borderId="0" xfId="0" applyFont="1" applyFill="1" applyAlignment="1" applyProtection="1">
      <alignment vertical="center"/>
      <protection locked="0"/>
    </xf>
    <xf numFmtId="3" fontId="3" fillId="8" borderId="0" xfId="1" applyNumberFormat="1" applyFont="1" applyFill="1" applyBorder="1" applyAlignment="1" applyProtection="1">
      <alignment horizontal="right" vertical="center"/>
      <protection locked="0"/>
    </xf>
    <xf numFmtId="0" fontId="0" fillId="8" borderId="0" xfId="0" applyFill="1"/>
    <xf numFmtId="3" fontId="10" fillId="6" borderId="31" xfId="0" applyNumberFormat="1" applyFont="1" applyFill="1" applyBorder="1" applyAlignment="1" applyProtection="1">
      <alignment horizontal="right" vertical="center"/>
      <protection locked="0"/>
    </xf>
    <xf numFmtId="1" fontId="3" fillId="0" borderId="160" xfId="0" applyNumberFormat="1" applyFont="1" applyBorder="1" applyAlignment="1" applyProtection="1">
      <alignment vertical="center"/>
      <protection locked="0"/>
    </xf>
    <xf numFmtId="1" fontId="3" fillId="7" borderId="170" xfId="0" applyNumberFormat="1" applyFont="1" applyFill="1" applyBorder="1" applyAlignment="1" applyProtection="1">
      <alignment vertical="center"/>
      <protection locked="0"/>
    </xf>
    <xf numFmtId="1" fontId="3" fillId="7" borderId="159" xfId="0" applyNumberFormat="1" applyFont="1" applyFill="1" applyBorder="1" applyAlignment="1" applyProtection="1">
      <alignment vertical="center"/>
      <protection locked="0"/>
    </xf>
    <xf numFmtId="1" fontId="3" fillId="0" borderId="131" xfId="0" applyNumberFormat="1" applyFont="1" applyBorder="1" applyAlignment="1" applyProtection="1">
      <alignment vertical="center"/>
      <protection locked="0"/>
    </xf>
    <xf numFmtId="1" fontId="3" fillId="7" borderId="5" xfId="0" applyNumberFormat="1" applyFont="1" applyFill="1" applyBorder="1" applyAlignment="1" applyProtection="1">
      <alignment vertical="center"/>
      <protection locked="0"/>
    </xf>
    <xf numFmtId="1" fontId="3" fillId="0" borderId="130" xfId="0" applyNumberFormat="1" applyFont="1" applyBorder="1" applyAlignment="1" applyProtection="1">
      <alignment vertical="center"/>
      <protection locked="0"/>
    </xf>
    <xf numFmtId="1" fontId="3" fillId="0" borderId="128" xfId="0" applyNumberFormat="1" applyFont="1" applyBorder="1" applyAlignment="1" applyProtection="1">
      <alignment vertical="center"/>
      <protection locked="0"/>
    </xf>
    <xf numFmtId="1" fontId="3" fillId="0" borderId="133" xfId="0" applyNumberFormat="1" applyFont="1" applyBorder="1" applyAlignment="1" applyProtection="1">
      <alignment vertical="center"/>
      <protection locked="0"/>
    </xf>
    <xf numFmtId="1" fontId="3" fillId="0" borderId="162" xfId="0" applyNumberFormat="1" applyFont="1" applyBorder="1" applyAlignment="1" applyProtection="1">
      <alignment vertical="center"/>
      <protection locked="0"/>
    </xf>
    <xf numFmtId="1" fontId="3" fillId="6" borderId="130" xfId="0" applyNumberFormat="1" applyFont="1" applyFill="1" applyBorder="1" applyAlignment="1" applyProtection="1">
      <alignment vertical="center"/>
      <protection locked="0"/>
    </xf>
    <xf numFmtId="0" fontId="0" fillId="0" borderId="0" xfId="0" applyAlignment="1">
      <alignment wrapText="1"/>
    </xf>
    <xf numFmtId="0" fontId="4" fillId="0" borderId="2"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12" xfId="0" applyFont="1" applyBorder="1" applyAlignment="1" applyProtection="1">
      <alignment vertical="center" wrapText="1"/>
      <protection locked="0"/>
    </xf>
    <xf numFmtId="0" fontId="6" fillId="11" borderId="106" xfId="0" applyFont="1" applyFill="1" applyBorder="1" applyAlignment="1" applyProtection="1">
      <alignment vertical="center" wrapText="1"/>
      <protection locked="0"/>
    </xf>
    <xf numFmtId="49" fontId="6" fillId="11" borderId="106" xfId="0" applyNumberFormat="1" applyFont="1" applyFill="1" applyBorder="1" applyAlignment="1" applyProtection="1">
      <alignment vertical="center"/>
      <protection locked="0"/>
    </xf>
    <xf numFmtId="0" fontId="3" fillId="0" borderId="5" xfId="0" applyFont="1" applyBorder="1" applyAlignment="1" applyProtection="1">
      <alignment vertical="center"/>
      <protection locked="0"/>
    </xf>
    <xf numFmtId="0" fontId="4" fillId="8" borderId="5" xfId="0" applyFont="1" applyFill="1" applyBorder="1" applyAlignment="1" applyProtection="1">
      <alignment vertical="center"/>
      <protection locked="0"/>
    </xf>
    <xf numFmtId="49" fontId="6" fillId="8" borderId="5" xfId="0" applyNumberFormat="1" applyFont="1" applyFill="1" applyBorder="1" applyAlignment="1" applyProtection="1">
      <alignment vertical="top"/>
      <protection locked="0"/>
    </xf>
    <xf numFmtId="14" fontId="7" fillId="2" borderId="106" xfId="0" applyNumberFormat="1" applyFont="1" applyFill="1" applyBorder="1" applyAlignment="1" applyProtection="1">
      <alignment horizontal="center" vertical="center"/>
      <protection locked="0"/>
    </xf>
    <xf numFmtId="0" fontId="3" fillId="6" borderId="22" xfId="0" applyFont="1" applyFill="1" applyBorder="1" applyAlignment="1" applyProtection="1">
      <alignment vertical="center"/>
      <protection locked="0"/>
    </xf>
    <xf numFmtId="0" fontId="16" fillId="0" borderId="0" xfId="0" applyFont="1"/>
    <xf numFmtId="0" fontId="16" fillId="0" borderId="0" xfId="0" applyFont="1" applyAlignment="1">
      <alignment horizontal="right" vertical="top"/>
    </xf>
    <xf numFmtId="0" fontId="7" fillId="8" borderId="0" xfId="0" applyFont="1" applyFill="1" applyAlignment="1" applyProtection="1">
      <alignment horizontal="left" vertical="top" wrapText="1"/>
      <protection locked="0"/>
    </xf>
    <xf numFmtId="0" fontId="7" fillId="0" borderId="0" xfId="0" applyFont="1" applyAlignment="1" applyProtection="1">
      <alignment horizontal="right" vertical="top"/>
      <protection locked="0"/>
    </xf>
    <xf numFmtId="0" fontId="16" fillId="0" borderId="0" xfId="0" applyFont="1" applyAlignment="1">
      <alignment vertical="top" wrapText="1"/>
    </xf>
    <xf numFmtId="0" fontId="7" fillId="0" borderId="0" xfId="0" applyFont="1" applyAlignment="1">
      <alignment horizontal="right" vertical="top" wrapText="1"/>
    </xf>
    <xf numFmtId="0" fontId="3" fillId="6" borderId="111" xfId="0" applyFont="1" applyFill="1" applyBorder="1" applyAlignment="1" applyProtection="1">
      <alignment horizontal="center" vertical="center" wrapText="1"/>
      <protection locked="0"/>
    </xf>
    <xf numFmtId="14" fontId="3" fillId="6" borderId="111" xfId="0" applyNumberFormat="1" applyFont="1" applyFill="1" applyBorder="1" applyAlignment="1" applyProtection="1">
      <alignment horizontal="center" vertical="center" wrapText="1"/>
      <protection locked="0"/>
    </xf>
    <xf numFmtId="0" fontId="3" fillId="6" borderId="111" xfId="0" applyFont="1" applyFill="1" applyBorder="1" applyAlignment="1" applyProtection="1">
      <alignment vertical="center" wrapText="1"/>
      <protection locked="0"/>
    </xf>
    <xf numFmtId="10" fontId="3" fillId="6" borderId="111" xfId="0" applyNumberFormat="1" applyFont="1" applyFill="1" applyBorder="1" applyAlignment="1" applyProtection="1">
      <alignment vertical="center" wrapText="1"/>
      <protection locked="0"/>
    </xf>
    <xf numFmtId="0" fontId="3" fillId="6" borderId="43" xfId="0" applyFont="1" applyFill="1" applyBorder="1" applyAlignment="1" applyProtection="1">
      <alignment vertical="center" wrapText="1"/>
      <protection locked="0"/>
    </xf>
    <xf numFmtId="0" fontId="3" fillId="6" borderId="110" xfId="0" applyFont="1" applyFill="1" applyBorder="1" applyAlignment="1" applyProtection="1">
      <alignment horizontal="center" vertical="center" wrapText="1"/>
      <protection locked="0"/>
    </xf>
    <xf numFmtId="1" fontId="3" fillId="6" borderId="111" xfId="0" applyNumberFormat="1" applyFont="1" applyFill="1" applyBorder="1" applyAlignment="1" applyProtection="1">
      <alignment horizontal="center" vertical="center" wrapText="1"/>
      <protection locked="0"/>
    </xf>
    <xf numFmtId="1" fontId="3" fillId="6" borderId="31" xfId="0" applyNumberFormat="1" applyFont="1" applyFill="1" applyBorder="1" applyAlignment="1" applyProtection="1">
      <alignment horizontal="right" vertical="center"/>
      <protection locked="0"/>
    </xf>
    <xf numFmtId="1" fontId="3" fillId="6" borderId="145" xfId="0" applyNumberFormat="1" applyFont="1" applyFill="1" applyBorder="1" applyAlignment="1" applyProtection="1">
      <alignment horizontal="right" vertical="center"/>
      <protection locked="0"/>
    </xf>
    <xf numFmtId="1" fontId="3" fillId="0" borderId="31" xfId="0" applyNumberFormat="1" applyFont="1" applyBorder="1" applyAlignment="1" applyProtection="1">
      <alignment horizontal="right" vertical="center"/>
      <protection locked="0"/>
    </xf>
    <xf numFmtId="1" fontId="3" fillId="6" borderId="43" xfId="0" applyNumberFormat="1" applyFont="1" applyFill="1" applyBorder="1" applyAlignment="1" applyProtection="1">
      <alignment horizontal="center" vertical="center" wrapText="1"/>
      <protection locked="0"/>
    </xf>
    <xf numFmtId="0" fontId="5" fillId="4" borderId="112"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3" fillId="0" borderId="22" xfId="0" applyFont="1" applyBorder="1" applyAlignment="1" applyProtection="1">
      <alignment vertical="center"/>
      <protection locked="0"/>
    </xf>
    <xf numFmtId="49" fontId="6" fillId="11" borderId="82" xfId="0" applyNumberFormat="1" applyFont="1" applyFill="1" applyBorder="1" applyAlignment="1" applyProtection="1">
      <alignment vertical="center"/>
      <protection locked="0"/>
    </xf>
    <xf numFmtId="0" fontId="5" fillId="9" borderId="82" xfId="0" applyFont="1" applyFill="1" applyBorder="1" applyAlignment="1" applyProtection="1">
      <alignment horizontal="center" vertical="center"/>
      <protection locked="0"/>
    </xf>
    <xf numFmtId="0" fontId="5" fillId="9" borderId="94" xfId="0" applyFont="1" applyFill="1" applyBorder="1" applyAlignment="1" applyProtection="1">
      <alignment horizontal="center" vertical="center"/>
      <protection locked="0"/>
    </xf>
    <xf numFmtId="0" fontId="5" fillId="9" borderId="79" xfId="0" applyFont="1" applyFill="1" applyBorder="1" applyAlignment="1" applyProtection="1">
      <alignment horizontal="center" vertical="center" wrapText="1"/>
      <protection locked="0"/>
    </xf>
    <xf numFmtId="0" fontId="0" fillId="0" borderId="5" xfId="0" applyBorder="1"/>
    <xf numFmtId="0" fontId="3" fillId="8" borderId="5" xfId="0" applyFont="1" applyFill="1" applyBorder="1" applyProtection="1">
      <protection locked="0"/>
    </xf>
    <xf numFmtId="0" fontId="3" fillId="8" borderId="0" xfId="0" applyFont="1" applyFill="1" applyAlignment="1" applyProtection="1">
      <alignment horizontal="center" vertical="center"/>
      <protection locked="0"/>
    </xf>
    <xf numFmtId="49" fontId="6" fillId="11" borderId="44" xfId="0" applyNumberFormat="1" applyFont="1" applyFill="1" applyBorder="1" applyAlignment="1" applyProtection="1">
      <alignment vertical="center"/>
      <protection locked="0"/>
    </xf>
    <xf numFmtId="0" fontId="3" fillId="8" borderId="5" xfId="0" applyFont="1" applyFill="1" applyBorder="1" applyAlignment="1" applyProtection="1">
      <alignment vertical="center"/>
      <protection locked="0"/>
    </xf>
    <xf numFmtId="49" fontId="6" fillId="11" borderId="82" xfId="0" applyNumberFormat="1" applyFont="1" applyFill="1" applyBorder="1" applyAlignment="1" applyProtection="1">
      <alignment vertical="center" wrapText="1"/>
      <protection locked="0"/>
    </xf>
    <xf numFmtId="49" fontId="3" fillId="2" borderId="106" xfId="0" applyNumberFormat="1" applyFont="1" applyFill="1" applyBorder="1" applyAlignment="1" applyProtection="1">
      <alignment horizontal="center" vertical="top"/>
      <protection locked="0"/>
    </xf>
    <xf numFmtId="0" fontId="6" fillId="9" borderId="106" xfId="0" applyFont="1" applyFill="1" applyBorder="1" applyAlignment="1" applyProtection="1">
      <alignment horizontal="left" vertical="center" wrapText="1"/>
      <protection locked="0"/>
    </xf>
    <xf numFmtId="0" fontId="3" fillId="6" borderId="106" xfId="0" applyFont="1" applyFill="1" applyBorder="1" applyAlignment="1" applyProtection="1">
      <alignment horizontal="center" vertical="center"/>
      <protection locked="0"/>
    </xf>
    <xf numFmtId="0" fontId="3" fillId="0" borderId="5" xfId="0" applyFont="1" applyBorder="1" applyAlignment="1" applyProtection="1">
      <alignment vertical="center" wrapText="1"/>
      <protection locked="0"/>
    </xf>
    <xf numFmtId="49" fontId="6" fillId="11" borderId="82" xfId="0" applyNumberFormat="1" applyFont="1" applyFill="1" applyBorder="1" applyAlignment="1" applyProtection="1">
      <alignment horizontal="left" vertical="center" wrapText="1"/>
      <protection locked="0"/>
    </xf>
    <xf numFmtId="0" fontId="3" fillId="6" borderId="79" xfId="0" applyFont="1" applyFill="1" applyBorder="1" applyAlignment="1" applyProtection="1">
      <alignment horizontal="center" vertical="center"/>
      <protection locked="0"/>
    </xf>
    <xf numFmtId="49" fontId="6" fillId="11" borderId="110" xfId="0" applyNumberFormat="1" applyFont="1" applyFill="1" applyBorder="1" applyAlignment="1" applyProtection="1">
      <alignment horizontal="left" vertical="center"/>
      <protection locked="0"/>
    </xf>
    <xf numFmtId="49" fontId="6" fillId="11" borderId="82" xfId="0" applyNumberFormat="1" applyFont="1" applyFill="1" applyBorder="1" applyAlignment="1" applyProtection="1">
      <alignment horizontal="center" vertical="center" wrapText="1"/>
      <protection locked="0"/>
    </xf>
    <xf numFmtId="0" fontId="5" fillId="9" borderId="91" xfId="0" applyFont="1" applyFill="1" applyBorder="1" applyAlignment="1" applyProtection="1">
      <alignment horizontal="center" vertical="center" wrapText="1"/>
      <protection locked="0"/>
    </xf>
    <xf numFmtId="0" fontId="0" fillId="0" borderId="4" xfId="0" applyBorder="1"/>
    <xf numFmtId="0" fontId="5" fillId="9" borderId="107" xfId="0" applyFont="1" applyFill="1" applyBorder="1" applyAlignment="1">
      <alignment horizontal="center" vertical="center"/>
    </xf>
    <xf numFmtId="0" fontId="5" fillId="4" borderId="112" xfId="0" applyFont="1" applyFill="1" applyBorder="1" applyAlignment="1" applyProtection="1">
      <alignment horizontal="center" vertical="center"/>
      <protection locked="0"/>
    </xf>
    <xf numFmtId="0" fontId="5" fillId="9" borderId="112" xfId="0" applyFont="1" applyFill="1" applyBorder="1" applyAlignment="1" applyProtection="1">
      <alignment horizontal="center" vertical="center" wrapText="1"/>
      <protection locked="0"/>
    </xf>
    <xf numFmtId="0" fontId="5" fillId="4" borderId="80" xfId="0" applyFont="1" applyFill="1" applyBorder="1" applyAlignment="1" applyProtection="1">
      <alignment horizontal="center" vertical="center" wrapText="1"/>
      <protection locked="0"/>
    </xf>
    <xf numFmtId="0" fontId="3" fillId="0" borderId="0" xfId="5" applyAlignment="1" applyProtection="1">
      <alignment horizontal="left" vertical="center"/>
      <protection locked="0"/>
    </xf>
    <xf numFmtId="0" fontId="3" fillId="0" borderId="0" xfId="5"/>
    <xf numFmtId="0" fontId="1" fillId="0" borderId="0" xfId="0" applyFont="1"/>
    <xf numFmtId="0" fontId="1" fillId="0" borderId="1" xfId="0" applyFont="1" applyBorder="1"/>
    <xf numFmtId="0" fontId="1" fillId="0" borderId="2" xfId="0" applyFont="1" applyBorder="1"/>
    <xf numFmtId="0" fontId="1" fillId="0" borderId="0" xfId="0" applyFont="1" applyAlignment="1">
      <alignment wrapText="1"/>
    </xf>
    <xf numFmtId="0" fontId="5" fillId="9" borderId="108" xfId="0" applyFont="1" applyFill="1" applyBorder="1" applyAlignment="1">
      <alignment horizontal="center" vertical="center" wrapText="1"/>
    </xf>
    <xf numFmtId="0" fontId="5" fillId="9" borderId="72" xfId="0" applyFont="1" applyFill="1" applyBorder="1" applyAlignment="1">
      <alignment horizontal="center" vertical="center" wrapText="1"/>
    </xf>
    <xf numFmtId="0" fontId="5" fillId="9" borderId="109" xfId="0" applyFont="1" applyFill="1" applyBorder="1" applyAlignment="1">
      <alignment horizontal="center" vertical="center" wrapText="1"/>
    </xf>
    <xf numFmtId="0" fontId="1" fillId="6" borderId="125" xfId="0" applyFont="1" applyFill="1" applyBorder="1" applyAlignment="1">
      <alignment horizontal="center"/>
    </xf>
    <xf numFmtId="0" fontId="1" fillId="6" borderId="43" xfId="0" applyFont="1" applyFill="1" applyBorder="1"/>
    <xf numFmtId="0" fontId="1" fillId="0" borderId="4" xfId="0" applyFont="1" applyBorder="1"/>
    <xf numFmtId="0" fontId="5" fillId="9" borderId="37" xfId="0" applyFont="1" applyFill="1" applyBorder="1" applyAlignment="1" applyProtection="1">
      <alignment horizontal="center" vertical="center" wrapText="1"/>
      <protection locked="0"/>
    </xf>
    <xf numFmtId="0" fontId="5" fillId="9" borderId="76" xfId="0" applyFont="1" applyFill="1" applyBorder="1" applyAlignment="1" applyProtection="1">
      <alignment horizontal="center" vertical="center" wrapText="1"/>
      <protection locked="0"/>
    </xf>
    <xf numFmtId="0" fontId="5" fillId="9" borderId="63" xfId="0" applyFont="1" applyFill="1" applyBorder="1" applyAlignment="1" applyProtection="1">
      <alignment horizontal="center" vertical="center" wrapText="1"/>
      <protection locked="0"/>
    </xf>
    <xf numFmtId="0" fontId="1" fillId="0" borderId="5" xfId="0" applyFont="1" applyBorder="1"/>
    <xf numFmtId="0" fontId="5" fillId="9" borderId="74" xfId="0" applyFont="1" applyFill="1" applyBorder="1" applyAlignment="1" applyProtection="1">
      <alignment horizontal="center" vertical="center" wrapText="1"/>
      <protection locked="0"/>
    </xf>
    <xf numFmtId="0" fontId="5" fillId="9" borderId="77" xfId="0" applyFont="1" applyFill="1" applyBorder="1" applyAlignment="1" applyProtection="1">
      <alignment horizontal="center" vertical="center" wrapText="1"/>
      <protection locked="0"/>
    </xf>
    <xf numFmtId="0" fontId="5" fillId="9" borderId="76" xfId="0" applyFont="1" applyFill="1" applyBorder="1" applyAlignment="1" applyProtection="1">
      <alignment vertical="center" wrapText="1"/>
      <protection locked="0"/>
    </xf>
    <xf numFmtId="0" fontId="1" fillId="0" borderId="3" xfId="0" applyFont="1" applyBorder="1"/>
    <xf numFmtId="0" fontId="12" fillId="0" borderId="1" xfId="0" applyFont="1" applyBorder="1" applyAlignment="1" applyProtection="1">
      <alignment vertical="center"/>
      <protection locked="0"/>
    </xf>
    <xf numFmtId="0" fontId="5" fillId="10" borderId="73" xfId="0" applyFont="1" applyFill="1" applyBorder="1" applyAlignment="1">
      <alignment horizontal="center" vertical="center" wrapText="1"/>
    </xf>
    <xf numFmtId="0" fontId="5" fillId="10" borderId="112" xfId="0" applyFont="1" applyFill="1" applyBorder="1" applyAlignment="1">
      <alignment horizontal="center" vertical="center" wrapText="1"/>
    </xf>
    <xf numFmtId="0" fontId="5" fillId="10" borderId="80" xfId="0" applyFont="1" applyFill="1" applyBorder="1" applyAlignment="1">
      <alignment horizontal="center" vertical="center" wrapText="1"/>
    </xf>
    <xf numFmtId="0" fontId="1" fillId="6" borderId="151" xfId="0" applyFont="1" applyFill="1" applyBorder="1" applyAlignment="1">
      <alignment horizontal="center"/>
    </xf>
    <xf numFmtId="0" fontId="1" fillId="6" borderId="111" xfId="0" applyFont="1" applyFill="1" applyBorder="1" applyAlignment="1">
      <alignment horizontal="center"/>
    </xf>
    <xf numFmtId="0" fontId="1" fillId="6" borderId="125" xfId="0" applyFont="1" applyFill="1" applyBorder="1"/>
    <xf numFmtId="0" fontId="1" fillId="8" borderId="0" xfId="0" applyFont="1" applyFill="1"/>
    <xf numFmtId="0" fontId="5" fillId="9" borderId="107" xfId="0" applyFont="1" applyFill="1" applyBorder="1" applyAlignment="1" applyProtection="1">
      <alignment horizontal="center" vertical="center" wrapText="1"/>
      <protection locked="0"/>
    </xf>
    <xf numFmtId="0" fontId="5" fillId="9" borderId="16" xfId="0" applyFont="1" applyFill="1" applyBorder="1" applyAlignment="1" applyProtection="1">
      <alignment horizontal="center" vertical="center" wrapText="1"/>
      <protection locked="0"/>
    </xf>
    <xf numFmtId="0" fontId="5" fillId="9" borderId="148" xfId="0" applyFont="1" applyFill="1" applyBorder="1" applyAlignment="1" applyProtection="1">
      <alignment horizontal="center" vertical="center" wrapText="1"/>
      <protection locked="0"/>
    </xf>
    <xf numFmtId="0" fontId="3" fillId="6" borderId="17" xfId="0" applyFont="1" applyFill="1" applyBorder="1" applyAlignment="1" applyProtection="1">
      <alignment horizontal="center" vertical="center" wrapText="1"/>
      <protection locked="0"/>
    </xf>
    <xf numFmtId="2" fontId="3" fillId="6" borderId="43" xfId="0" applyNumberFormat="1" applyFont="1" applyFill="1" applyBorder="1" applyAlignment="1" applyProtection="1">
      <alignment horizontal="center" vertical="center" wrapText="1"/>
      <protection locked="0"/>
    </xf>
    <xf numFmtId="0" fontId="5" fillId="10" borderId="149" xfId="0" applyFont="1" applyFill="1" applyBorder="1" applyAlignment="1">
      <alignment horizontal="center" vertical="center" wrapText="1"/>
    </xf>
    <xf numFmtId="0" fontId="3" fillId="6" borderId="150" xfId="0" applyFont="1" applyFill="1" applyBorder="1" applyAlignment="1">
      <alignment horizontal="center"/>
    </xf>
    <xf numFmtId="0" fontId="3" fillId="6" borderId="152" xfId="0" applyFont="1" applyFill="1" applyBorder="1" applyAlignment="1">
      <alignment horizontal="center"/>
    </xf>
    <xf numFmtId="0" fontId="5" fillId="9" borderId="108" xfId="0" applyFont="1" applyFill="1" applyBorder="1" applyAlignment="1" applyProtection="1">
      <alignment horizontal="center" vertical="center" wrapText="1"/>
      <protection locked="0"/>
    </xf>
    <xf numFmtId="0" fontId="5" fillId="9" borderId="72" xfId="0" applyFont="1" applyFill="1" applyBorder="1" applyAlignment="1" applyProtection="1">
      <alignment horizontal="center" vertical="center" wrapText="1"/>
      <protection locked="0"/>
    </xf>
    <xf numFmtId="0" fontId="1" fillId="0" borderId="11" xfId="0" applyFont="1" applyBorder="1"/>
    <xf numFmtId="0" fontId="1" fillId="0" borderId="12" xfId="0" applyFont="1" applyBorder="1"/>
    <xf numFmtId="0" fontId="1" fillId="0" borderId="13" xfId="0" applyFont="1" applyBorder="1"/>
    <xf numFmtId="0" fontId="5" fillId="4" borderId="85" xfId="0" applyFont="1" applyFill="1" applyBorder="1" applyAlignment="1" applyProtection="1">
      <alignment horizontal="center" vertical="center"/>
      <protection locked="0"/>
    </xf>
    <xf numFmtId="0" fontId="5" fillId="4" borderId="86" xfId="0" applyFont="1" applyFill="1" applyBorder="1" applyAlignment="1" applyProtection="1">
      <alignment horizontal="center" vertical="center" wrapText="1"/>
      <protection locked="0"/>
    </xf>
    <xf numFmtId="0" fontId="5" fillId="4" borderId="80" xfId="0" applyFont="1" applyFill="1" applyBorder="1" applyAlignment="1" applyProtection="1">
      <alignment horizontal="center" vertical="center"/>
      <protection locked="0"/>
    </xf>
    <xf numFmtId="3" fontId="3" fillId="6" borderId="76" xfId="0" applyNumberFormat="1" applyFont="1" applyFill="1" applyBorder="1" applyAlignment="1" applyProtection="1">
      <alignment vertical="center"/>
      <protection locked="0"/>
    </xf>
    <xf numFmtId="3" fontId="3" fillId="6" borderId="39" xfId="1" applyNumberFormat="1" applyFont="1" applyFill="1" applyBorder="1" applyAlignment="1" applyProtection="1">
      <alignment vertical="center"/>
      <protection locked="0"/>
    </xf>
    <xf numFmtId="3" fontId="3" fillId="5" borderId="63" xfId="0" applyNumberFormat="1" applyFont="1" applyFill="1" applyBorder="1" applyAlignment="1" applyProtection="1">
      <alignment vertical="center"/>
      <protection locked="0"/>
    </xf>
    <xf numFmtId="3" fontId="3" fillId="2" borderId="76" xfId="0" applyNumberFormat="1" applyFont="1" applyFill="1" applyBorder="1" applyAlignment="1" applyProtection="1">
      <alignment vertical="center"/>
      <protection locked="0"/>
    </xf>
    <xf numFmtId="3" fontId="3" fillId="2" borderId="39" xfId="1" applyNumberFormat="1" applyFont="1" applyFill="1" applyBorder="1" applyAlignment="1" applyProtection="1">
      <alignment vertical="center"/>
      <protection locked="0"/>
    </xf>
    <xf numFmtId="0" fontId="3" fillId="0" borderId="4" xfId="0" quotePrefix="1" applyFont="1" applyBorder="1" applyAlignment="1">
      <alignment vertical="center"/>
    </xf>
    <xf numFmtId="3" fontId="3" fillId="2" borderId="18" xfId="0" applyNumberFormat="1" applyFont="1" applyFill="1" applyBorder="1" applyAlignment="1">
      <alignment vertical="center"/>
    </xf>
    <xf numFmtId="3" fontId="3" fillId="2" borderId="12" xfId="0" applyNumberFormat="1" applyFont="1" applyFill="1" applyBorder="1" applyAlignment="1">
      <alignment vertical="center"/>
    </xf>
    <xf numFmtId="0" fontId="6" fillId="0" borderId="44" xfId="0" applyFont="1" applyBorder="1" applyAlignment="1" applyProtection="1">
      <alignment vertical="center"/>
      <protection locked="0"/>
    </xf>
    <xf numFmtId="3" fontId="6" fillId="5" borderId="82" xfId="0" applyNumberFormat="1" applyFont="1" applyFill="1" applyBorder="1" applyAlignment="1" applyProtection="1">
      <alignment vertical="center"/>
      <protection locked="0"/>
    </xf>
    <xf numFmtId="3" fontId="6" fillId="5" borderId="79" xfId="0" applyNumberFormat="1" applyFont="1" applyFill="1" applyBorder="1" applyAlignment="1" applyProtection="1">
      <alignment vertical="center"/>
      <protection locked="0"/>
    </xf>
    <xf numFmtId="0" fontId="6" fillId="0" borderId="11" xfId="0" applyFont="1" applyBorder="1" applyAlignment="1" applyProtection="1">
      <alignment vertical="center"/>
      <protection locked="0"/>
    </xf>
    <xf numFmtId="3" fontId="6" fillId="2" borderId="18" xfId="0" applyNumberFormat="1" applyFont="1" applyFill="1" applyBorder="1" applyAlignment="1" applyProtection="1">
      <alignment vertical="center"/>
      <protection locked="0"/>
    </xf>
    <xf numFmtId="3" fontId="6" fillId="2" borderId="69" xfId="0" applyNumberFormat="1" applyFont="1" applyFill="1" applyBorder="1" applyAlignment="1" applyProtection="1">
      <alignment vertical="center"/>
      <protection locked="0"/>
    </xf>
    <xf numFmtId="3" fontId="6" fillId="2" borderId="70" xfId="0" applyNumberFormat="1" applyFont="1" applyFill="1" applyBorder="1" applyAlignment="1" applyProtection="1">
      <alignment vertical="center"/>
      <protection locked="0"/>
    </xf>
    <xf numFmtId="0" fontId="6" fillId="9" borderId="107" xfId="0" applyFont="1" applyFill="1" applyBorder="1" applyAlignment="1" applyProtection="1">
      <alignment horizontal="left" vertical="center"/>
      <protection locked="0"/>
    </xf>
    <xf numFmtId="1" fontId="3" fillId="2" borderId="80" xfId="1" applyNumberFormat="1" applyFont="1" applyFill="1" applyBorder="1" applyAlignment="1" applyProtection="1">
      <alignment horizontal="right" vertical="center" indent="1"/>
      <protection locked="0"/>
    </xf>
    <xf numFmtId="0" fontId="6" fillId="9" borderId="108" xfId="0" applyFont="1" applyFill="1" applyBorder="1" applyAlignment="1" applyProtection="1">
      <alignment vertical="center"/>
      <protection locked="0"/>
    </xf>
    <xf numFmtId="1" fontId="3" fillId="2" borderId="109" xfId="1" applyNumberFormat="1" applyFont="1" applyFill="1" applyBorder="1" applyAlignment="1" applyProtection="1">
      <alignment horizontal="right" vertical="center" indent="1"/>
      <protection locked="0"/>
    </xf>
    <xf numFmtId="1" fontId="3" fillId="2" borderId="43" xfId="1" applyNumberFormat="1" applyFont="1" applyFill="1" applyBorder="1" applyAlignment="1" applyProtection="1">
      <alignment horizontal="right" vertical="center" indent="1"/>
      <protection locked="0"/>
    </xf>
    <xf numFmtId="0" fontId="3" fillId="0" borderId="122" xfId="0" quotePrefix="1" applyFont="1" applyBorder="1" applyAlignment="1" applyProtection="1">
      <alignment vertical="center"/>
      <protection locked="0"/>
    </xf>
    <xf numFmtId="0" fontId="6" fillId="0" borderId="114" xfId="0" applyFont="1" applyBorder="1" applyAlignment="1" applyProtection="1">
      <alignment vertical="center" wrapText="1"/>
      <protection locked="0"/>
    </xf>
    <xf numFmtId="0" fontId="5" fillId="4" borderId="107" xfId="0" applyFont="1" applyFill="1" applyBorder="1" applyAlignment="1" applyProtection="1">
      <alignment horizontal="center" vertical="center" wrapText="1"/>
      <protection locked="0"/>
    </xf>
    <xf numFmtId="0" fontId="5" fillId="4" borderId="108" xfId="0" applyFont="1" applyFill="1" applyBorder="1" applyAlignment="1" applyProtection="1">
      <alignment horizontal="center" vertical="center" wrapText="1"/>
      <protection locked="0"/>
    </xf>
    <xf numFmtId="0" fontId="5" fillId="4" borderId="161" xfId="0" applyFont="1" applyFill="1" applyBorder="1" applyAlignment="1" applyProtection="1">
      <alignment horizontal="center" vertical="center"/>
      <protection locked="0"/>
    </xf>
    <xf numFmtId="0" fontId="5" fillId="4" borderId="131" xfId="0" applyFont="1" applyFill="1" applyBorder="1" applyAlignment="1" applyProtection="1">
      <alignment horizontal="center" vertical="center"/>
      <protection locked="0"/>
    </xf>
    <xf numFmtId="0" fontId="5" fillId="4" borderId="134" xfId="0" applyFont="1" applyFill="1" applyBorder="1" applyAlignment="1" applyProtection="1">
      <alignment horizontal="center" vertical="center"/>
      <protection locked="0"/>
    </xf>
    <xf numFmtId="0" fontId="5" fillId="4" borderId="160" xfId="0" applyFont="1" applyFill="1" applyBorder="1" applyAlignment="1" applyProtection="1">
      <alignment horizontal="center" vertical="center"/>
      <protection locked="0"/>
    </xf>
    <xf numFmtId="0" fontId="5" fillId="4" borderId="159" xfId="0" applyFont="1" applyFill="1" applyBorder="1" applyAlignment="1" applyProtection="1">
      <alignment horizontal="center" vertical="center"/>
      <protection locked="0"/>
    </xf>
    <xf numFmtId="0" fontId="6" fillId="0" borderId="74" xfId="0" applyFont="1" applyBorder="1" applyAlignment="1" applyProtection="1">
      <alignment vertical="center"/>
      <protection locked="0"/>
    </xf>
    <xf numFmtId="1" fontId="3" fillId="6" borderId="155" xfId="0" applyNumberFormat="1" applyFont="1" applyFill="1" applyBorder="1" applyAlignment="1" applyProtection="1">
      <alignment horizontal="right" vertical="center"/>
      <protection locked="0"/>
    </xf>
    <xf numFmtId="1" fontId="3" fillId="6" borderId="161" xfId="0" applyNumberFormat="1" applyFont="1" applyFill="1" applyBorder="1" applyAlignment="1" applyProtection="1">
      <alignment horizontal="right" vertical="center"/>
      <protection locked="0"/>
    </xf>
    <xf numFmtId="1" fontId="1" fillId="0" borderId="157" xfId="0" applyNumberFormat="1" applyFont="1" applyBorder="1"/>
    <xf numFmtId="0" fontId="6" fillId="0" borderId="37" xfId="0" applyFont="1" applyBorder="1" applyAlignment="1" applyProtection="1">
      <alignment vertical="center"/>
      <protection locked="0"/>
    </xf>
    <xf numFmtId="1" fontId="3" fillId="6" borderId="130" xfId="0" applyNumberFormat="1" applyFont="1" applyFill="1" applyBorder="1" applyAlignment="1" applyProtection="1">
      <alignment horizontal="right" vertical="center"/>
      <protection locked="0"/>
    </xf>
    <xf numFmtId="1" fontId="1" fillId="0" borderId="160" xfId="0" applyNumberFormat="1" applyFont="1" applyBorder="1"/>
    <xf numFmtId="0" fontId="6" fillId="0" borderId="15" xfId="0" applyFont="1" applyBorder="1" applyAlignment="1" applyProtection="1">
      <alignment vertical="center"/>
      <protection locked="0"/>
    </xf>
    <xf numFmtId="1" fontId="3" fillId="0" borderId="130" xfId="0" applyNumberFormat="1" applyFont="1" applyBorder="1" applyAlignment="1" applyProtection="1">
      <alignment horizontal="center" vertical="center"/>
      <protection locked="0"/>
    </xf>
    <xf numFmtId="1" fontId="3" fillId="5" borderId="131" xfId="0" applyNumberFormat="1" applyFont="1" applyFill="1" applyBorder="1" applyAlignment="1" applyProtection="1">
      <alignment horizontal="right" vertical="center"/>
      <protection locked="0"/>
    </xf>
    <xf numFmtId="1" fontId="3" fillId="5" borderId="163" xfId="0" applyNumberFormat="1" applyFont="1" applyFill="1" applyBorder="1" applyAlignment="1" applyProtection="1">
      <alignment horizontal="right" vertical="center"/>
      <protection locked="0"/>
    </xf>
    <xf numFmtId="1" fontId="3" fillId="5" borderId="132" xfId="0" applyNumberFormat="1" applyFont="1" applyFill="1" applyBorder="1" applyAlignment="1" applyProtection="1">
      <alignment horizontal="right" vertical="center"/>
      <protection locked="0"/>
    </xf>
    <xf numFmtId="0" fontId="3" fillId="0" borderId="4" xfId="0" applyFont="1" applyBorder="1" applyAlignment="1" applyProtection="1">
      <alignment horizontal="left" vertical="center"/>
      <protection locked="0"/>
    </xf>
    <xf numFmtId="1" fontId="3" fillId="0" borderId="128" xfId="0" applyNumberFormat="1" applyFont="1" applyBorder="1" applyAlignment="1" applyProtection="1">
      <alignment horizontal="center" vertical="center"/>
      <protection locked="0"/>
    </xf>
    <xf numFmtId="1" fontId="3" fillId="6" borderId="166" xfId="1" applyNumberFormat="1" applyFont="1" applyFill="1" applyBorder="1" applyAlignment="1" applyProtection="1">
      <alignment horizontal="right" vertical="center"/>
      <protection locked="0"/>
    </xf>
    <xf numFmtId="1" fontId="3" fillId="7" borderId="167" xfId="1" applyNumberFormat="1" applyFont="1" applyFill="1" applyBorder="1" applyAlignment="1" applyProtection="1">
      <alignment horizontal="right" vertical="center"/>
      <protection locked="0"/>
    </xf>
    <xf numFmtId="1" fontId="3" fillId="6" borderId="133" xfId="0" applyNumberFormat="1" applyFont="1" applyFill="1" applyBorder="1" applyAlignment="1" applyProtection="1">
      <alignment horizontal="right" vertical="center"/>
      <protection locked="0"/>
    </xf>
    <xf numFmtId="0" fontId="3" fillId="0" borderId="37" xfId="0" applyFont="1" applyBorder="1" applyAlignment="1" applyProtection="1">
      <alignment vertical="center"/>
      <protection locked="0"/>
    </xf>
    <xf numFmtId="1" fontId="3" fillId="6" borderId="133" xfId="1" applyNumberFormat="1" applyFont="1" applyFill="1" applyBorder="1" applyAlignment="1" applyProtection="1">
      <alignment horizontal="right" vertical="center"/>
      <protection locked="0"/>
    </xf>
    <xf numFmtId="1" fontId="3" fillId="6" borderId="154" xfId="0" applyNumberFormat="1" applyFont="1" applyFill="1" applyBorder="1" applyAlignment="1" applyProtection="1">
      <alignment horizontal="right" vertical="center"/>
      <protection locked="0"/>
    </xf>
    <xf numFmtId="1" fontId="3" fillId="6" borderId="153" xfId="1" applyNumberFormat="1" applyFont="1" applyFill="1" applyBorder="1" applyAlignment="1" applyProtection="1">
      <alignment horizontal="right" vertical="center"/>
      <protection locked="0"/>
    </xf>
    <xf numFmtId="0" fontId="3" fillId="0" borderId="74" xfId="0" applyFont="1" applyBorder="1" applyAlignment="1" applyProtection="1">
      <alignment vertical="center"/>
      <protection locked="0"/>
    </xf>
    <xf numFmtId="1" fontId="3" fillId="0" borderId="155" xfId="0" applyNumberFormat="1" applyFont="1" applyBorder="1" applyAlignment="1" applyProtection="1">
      <alignment horizontal="center" vertical="center"/>
      <protection locked="0"/>
    </xf>
    <xf numFmtId="1" fontId="3" fillId="2" borderId="164" xfId="0" applyNumberFormat="1" applyFont="1" applyFill="1" applyBorder="1" applyAlignment="1" applyProtection="1">
      <alignment horizontal="right" vertical="center"/>
      <protection locked="0"/>
    </xf>
    <xf numFmtId="1" fontId="3" fillId="7" borderId="52" xfId="0" applyNumberFormat="1" applyFont="1" applyFill="1" applyBorder="1" applyAlignment="1" applyProtection="1">
      <alignment horizontal="right" vertical="center"/>
      <protection locked="0"/>
    </xf>
    <xf numFmtId="1" fontId="3" fillId="2" borderId="165" xfId="0" applyNumberFormat="1" applyFont="1" applyFill="1" applyBorder="1" applyAlignment="1" applyProtection="1">
      <alignment horizontal="right" vertical="center"/>
      <protection locked="0"/>
    </xf>
    <xf numFmtId="1" fontId="3" fillId="5" borderId="168" xfId="0" applyNumberFormat="1" applyFont="1" applyFill="1" applyBorder="1" applyAlignment="1" applyProtection="1">
      <alignment horizontal="right" vertical="center"/>
      <protection locked="0"/>
    </xf>
    <xf numFmtId="1" fontId="3" fillId="5" borderId="156" xfId="0" applyNumberFormat="1" applyFont="1" applyFill="1" applyBorder="1" applyAlignment="1" applyProtection="1">
      <alignment horizontal="right" vertical="center"/>
      <protection locked="0"/>
    </xf>
    <xf numFmtId="1" fontId="3" fillId="5" borderId="158" xfId="0" applyNumberFormat="1" applyFont="1" applyFill="1" applyBorder="1" applyAlignment="1" applyProtection="1">
      <alignment horizontal="right" vertical="center"/>
      <protection locked="0"/>
    </xf>
    <xf numFmtId="1" fontId="3" fillId="5" borderId="130" xfId="0" applyNumberFormat="1" applyFont="1" applyFill="1" applyBorder="1" applyAlignment="1" applyProtection="1">
      <alignment horizontal="right" vertical="center"/>
      <protection locked="0"/>
    </xf>
    <xf numFmtId="1" fontId="3" fillId="2" borderId="128" xfId="1" applyNumberFormat="1" applyFont="1" applyFill="1" applyBorder="1" applyAlignment="1" applyProtection="1">
      <alignment horizontal="right" vertical="center"/>
      <protection locked="0"/>
    </xf>
    <xf numFmtId="1" fontId="3" fillId="2" borderId="133" xfId="1" applyNumberFormat="1" applyFont="1" applyFill="1" applyBorder="1" applyAlignment="1" applyProtection="1">
      <alignment horizontal="right" vertical="center"/>
      <protection locked="0"/>
    </xf>
    <xf numFmtId="1" fontId="3" fillId="2" borderId="129" xfId="0" applyNumberFormat="1" applyFont="1" applyFill="1" applyBorder="1" applyAlignment="1" applyProtection="1">
      <alignment horizontal="right" vertical="center"/>
      <protection locked="0"/>
    </xf>
    <xf numFmtId="1" fontId="3" fillId="2" borderId="133" xfId="0" applyNumberFormat="1" applyFont="1" applyFill="1" applyBorder="1" applyAlignment="1" applyProtection="1">
      <alignment horizontal="right" vertical="center"/>
      <protection locked="0"/>
    </xf>
    <xf numFmtId="1" fontId="3" fillId="2" borderId="155" xfId="1" applyNumberFormat="1" applyFont="1" applyFill="1" applyBorder="1" applyAlignment="1" applyProtection="1">
      <alignment horizontal="right" vertical="center"/>
      <protection locked="0"/>
    </xf>
    <xf numFmtId="1" fontId="3" fillId="2" borderId="165" xfId="1" applyNumberFormat="1" applyFont="1" applyFill="1" applyBorder="1" applyAlignment="1" applyProtection="1">
      <alignment horizontal="right" vertical="center"/>
      <protection locked="0"/>
    </xf>
    <xf numFmtId="1" fontId="3" fillId="7" borderId="52" xfId="1" applyNumberFormat="1" applyFont="1" applyFill="1" applyBorder="1" applyAlignment="1" applyProtection="1">
      <alignment horizontal="right" vertical="center"/>
      <protection locked="0"/>
    </xf>
    <xf numFmtId="1" fontId="3" fillId="2" borderId="162" xfId="0" applyNumberFormat="1" applyFont="1" applyFill="1" applyBorder="1" applyAlignment="1" applyProtection="1">
      <alignment horizontal="right" vertical="center"/>
      <protection locked="0"/>
    </xf>
    <xf numFmtId="1" fontId="3" fillId="6" borderId="130" xfId="0" applyNumberFormat="1" applyFont="1" applyFill="1" applyBorder="1" applyAlignment="1" applyProtection="1">
      <alignment horizontal="center" vertical="center"/>
      <protection locked="0"/>
    </xf>
    <xf numFmtId="1" fontId="3" fillId="0" borderId="132" xfId="0" applyNumberFormat="1" applyFont="1" applyBorder="1" applyAlignment="1" applyProtection="1">
      <alignment horizontal="right" vertical="center"/>
      <protection locked="0"/>
    </xf>
    <xf numFmtId="1" fontId="3" fillId="7" borderId="5" xfId="0" applyNumberFormat="1" applyFont="1" applyFill="1" applyBorder="1" applyAlignment="1" applyProtection="1">
      <alignment horizontal="right" vertical="center"/>
      <protection locked="0"/>
    </xf>
    <xf numFmtId="0" fontId="6" fillId="0" borderId="82" xfId="0" applyFont="1" applyBorder="1" applyAlignment="1" applyProtection="1">
      <alignment vertical="center"/>
      <protection locked="0"/>
    </xf>
    <xf numFmtId="1" fontId="6" fillId="7" borderId="135" xfId="0" applyNumberFormat="1" applyFont="1" applyFill="1" applyBorder="1" applyAlignment="1" applyProtection="1">
      <alignment horizontal="center" vertical="center"/>
      <protection locked="0"/>
    </xf>
    <xf numFmtId="1" fontId="6" fillId="5" borderId="136" xfId="0" applyNumberFormat="1" applyFont="1" applyFill="1" applyBorder="1" applyAlignment="1" applyProtection="1">
      <alignment horizontal="right" vertical="center"/>
      <protection locked="0"/>
    </xf>
    <xf numFmtId="1" fontId="6" fillId="5" borderId="46" xfId="0" applyNumberFormat="1" applyFont="1" applyFill="1" applyBorder="1" applyAlignment="1" applyProtection="1">
      <alignment horizontal="right" vertical="center"/>
      <protection locked="0"/>
    </xf>
    <xf numFmtId="1" fontId="6" fillId="5" borderId="135" xfId="0" applyNumberFormat="1" applyFont="1" applyFill="1" applyBorder="1" applyAlignment="1" applyProtection="1">
      <alignment horizontal="right" vertical="center"/>
      <protection locked="0"/>
    </xf>
    <xf numFmtId="0" fontId="5" fillId="4" borderId="104" xfId="0" applyFont="1" applyFill="1" applyBorder="1" applyAlignment="1" applyProtection="1">
      <alignment vertical="center"/>
      <protection locked="0"/>
    </xf>
    <xf numFmtId="3" fontId="3" fillId="2" borderId="63" xfId="0" applyNumberFormat="1" applyFont="1" applyFill="1" applyBorder="1" applyAlignment="1" applyProtection="1">
      <alignment horizontal="right" vertical="center"/>
      <protection locked="0"/>
    </xf>
    <xf numFmtId="0" fontId="3" fillId="0" borderId="10" xfId="0" applyFont="1" applyBorder="1" applyAlignment="1" applyProtection="1">
      <alignment vertical="center"/>
      <protection locked="0"/>
    </xf>
    <xf numFmtId="0" fontId="3" fillId="0" borderId="22"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3" fontId="3" fillId="2" borderId="70" xfId="0" applyNumberFormat="1" applyFont="1" applyFill="1" applyBorder="1" applyAlignment="1" applyProtection="1">
      <alignment horizontal="right" vertical="center"/>
      <protection locked="0"/>
    </xf>
    <xf numFmtId="0" fontId="6" fillId="0" borderId="138" xfId="0" applyFont="1" applyBorder="1" applyAlignment="1" applyProtection="1">
      <alignment vertical="center"/>
      <protection locked="0"/>
    </xf>
    <xf numFmtId="0" fontId="3" fillId="0" borderId="121" xfId="0" applyFont="1" applyBorder="1" applyAlignment="1" applyProtection="1">
      <alignment horizontal="right" vertical="center"/>
      <protection locked="0"/>
    </xf>
    <xf numFmtId="3" fontId="3" fillId="2" borderId="100" xfId="0" applyNumberFormat="1" applyFont="1" applyFill="1" applyBorder="1" applyAlignment="1" applyProtection="1">
      <alignment horizontal="right" vertical="center"/>
      <protection locked="0"/>
    </xf>
    <xf numFmtId="3" fontId="6" fillId="7" borderId="5" xfId="0" applyNumberFormat="1" applyFont="1" applyFill="1" applyBorder="1" applyAlignment="1" applyProtection="1">
      <alignment horizontal="right" vertical="center"/>
      <protection locked="0"/>
    </xf>
    <xf numFmtId="3" fontId="6" fillId="5" borderId="67" xfId="0" applyNumberFormat="1" applyFont="1" applyFill="1" applyBorder="1" applyAlignment="1" applyProtection="1">
      <alignment horizontal="right" vertical="center"/>
      <protection locked="0"/>
    </xf>
    <xf numFmtId="3" fontId="6" fillId="5" borderId="41" xfId="0" applyNumberFormat="1" applyFont="1" applyFill="1" applyBorder="1" applyAlignment="1" applyProtection="1">
      <alignment horizontal="right" vertical="center"/>
      <protection locked="0"/>
    </xf>
    <xf numFmtId="3" fontId="3" fillId="0" borderId="5" xfId="0" applyNumberFormat="1" applyFont="1" applyBorder="1" applyAlignment="1" applyProtection="1">
      <alignment horizontal="right" vertical="center"/>
      <protection locked="0"/>
    </xf>
    <xf numFmtId="3" fontId="3" fillId="2" borderId="13" xfId="0" applyNumberFormat="1" applyFont="1" applyFill="1" applyBorder="1" applyAlignment="1" applyProtection="1">
      <alignment horizontal="right" vertical="center"/>
      <protection locked="0"/>
    </xf>
    <xf numFmtId="3" fontId="3" fillId="7" borderId="31" xfId="0" applyNumberFormat="1" applyFont="1" applyFill="1" applyBorder="1" applyAlignment="1" applyProtection="1">
      <alignment horizontal="right" vertical="center"/>
      <protection locked="0"/>
    </xf>
    <xf numFmtId="0" fontId="21" fillId="0" borderId="0" xfId="0" applyFont="1"/>
    <xf numFmtId="0" fontId="5" fillId="4" borderId="92" xfId="0" applyFont="1" applyFill="1" applyBorder="1" applyAlignment="1" applyProtection="1">
      <alignment horizontal="center" vertical="center"/>
      <protection locked="0"/>
    </xf>
    <xf numFmtId="0" fontId="3" fillId="0" borderId="4" xfId="0" applyFont="1" applyBorder="1" applyAlignment="1" applyProtection="1">
      <alignment vertical="center"/>
      <protection locked="0"/>
    </xf>
    <xf numFmtId="0" fontId="5" fillId="4" borderId="174" xfId="0" applyFont="1" applyFill="1" applyBorder="1" applyAlignment="1" applyProtection="1">
      <alignment horizontal="center" vertical="center" wrapText="1"/>
      <protection locked="0"/>
    </xf>
    <xf numFmtId="0" fontId="5" fillId="4" borderId="118" xfId="0" applyFont="1" applyFill="1" applyBorder="1" applyAlignment="1" applyProtection="1">
      <alignment horizontal="center" vertical="center"/>
      <protection locked="0"/>
    </xf>
    <xf numFmtId="9" fontId="3" fillId="5" borderId="5" xfId="4" applyFont="1" applyFill="1" applyBorder="1" applyAlignment="1" applyProtection="1">
      <alignment horizontal="right" vertical="center"/>
      <protection locked="0"/>
    </xf>
    <xf numFmtId="0" fontId="3" fillId="0" borderId="7" xfId="0" applyFont="1" applyBorder="1" applyAlignment="1" applyProtection="1">
      <alignment horizontal="center" vertical="center"/>
      <protection locked="0"/>
    </xf>
    <xf numFmtId="0" fontId="3" fillId="0" borderId="148" xfId="0" applyFont="1" applyBorder="1" applyAlignment="1" applyProtection="1">
      <alignment vertical="center"/>
      <protection locked="0"/>
    </xf>
    <xf numFmtId="0" fontId="3" fillId="0" borderId="175" xfId="0" applyFont="1" applyBorder="1" applyAlignment="1" applyProtection="1">
      <alignment horizontal="right" vertical="center"/>
      <protection locked="0"/>
    </xf>
    <xf numFmtId="0" fontId="3" fillId="0" borderId="173" xfId="0" applyFont="1" applyBorder="1" applyAlignment="1" applyProtection="1">
      <alignment horizontal="right" vertical="center"/>
      <protection locked="0"/>
    </xf>
    <xf numFmtId="0" fontId="6" fillId="0" borderId="84" xfId="0" applyFont="1" applyBorder="1" applyAlignment="1" applyProtection="1">
      <alignment vertical="center"/>
      <protection locked="0"/>
    </xf>
    <xf numFmtId="0" fontId="6" fillId="0" borderId="90" xfId="0" applyFont="1" applyBorder="1" applyAlignment="1" applyProtection="1">
      <alignment vertical="center"/>
      <protection locked="0"/>
    </xf>
    <xf numFmtId="3" fontId="3" fillId="2" borderId="176" xfId="0" applyNumberFormat="1" applyFont="1" applyFill="1" applyBorder="1" applyAlignment="1" applyProtection="1">
      <alignment horizontal="right" vertical="center"/>
      <protection locked="0"/>
    </xf>
    <xf numFmtId="3" fontId="3" fillId="2" borderId="62" xfId="0" applyNumberFormat="1" applyFont="1" applyFill="1" applyBorder="1" applyAlignment="1" applyProtection="1">
      <alignment vertical="center"/>
      <protection locked="0"/>
    </xf>
    <xf numFmtId="0" fontId="10" fillId="0" borderId="23" xfId="0" applyFont="1" applyBorder="1" applyAlignment="1" applyProtection="1">
      <alignment vertical="center"/>
      <protection locked="0"/>
    </xf>
    <xf numFmtId="0" fontId="10" fillId="0" borderId="14" xfId="0" applyFont="1" applyBorder="1" applyAlignment="1" applyProtection="1">
      <alignment vertical="center"/>
      <protection locked="0"/>
    </xf>
    <xf numFmtId="3" fontId="10" fillId="2" borderId="145" xfId="0" applyNumberFormat="1" applyFont="1" applyFill="1" applyBorder="1" applyAlignment="1" applyProtection="1">
      <alignment horizontal="right" vertical="center"/>
      <protection locked="0"/>
    </xf>
    <xf numFmtId="0" fontId="7" fillId="0" borderId="0" xfId="0" applyFont="1" applyAlignment="1" applyProtection="1">
      <alignment horizontal="left" vertical="center"/>
      <protection locked="0"/>
    </xf>
    <xf numFmtId="0" fontId="5" fillId="9" borderId="75" xfId="0" applyFont="1" applyFill="1" applyBorder="1" applyAlignment="1" applyProtection="1">
      <alignment horizontal="center" vertical="center" wrapText="1"/>
      <protection locked="0"/>
    </xf>
    <xf numFmtId="49" fontId="6" fillId="11" borderId="110" xfId="0" applyNumberFormat="1" applyFont="1" applyFill="1" applyBorder="1" applyAlignment="1" applyProtection="1">
      <alignment vertical="center"/>
      <protection locked="0"/>
    </xf>
    <xf numFmtId="49" fontId="6" fillId="11" borderId="107" xfId="0" applyNumberFormat="1" applyFont="1" applyFill="1" applyBorder="1" applyAlignment="1" applyProtection="1">
      <alignment horizontal="left" vertical="center"/>
      <protection locked="0"/>
    </xf>
    <xf numFmtId="0" fontId="5" fillId="9" borderId="85" xfId="0" applyFont="1" applyFill="1" applyBorder="1" applyAlignment="1" applyProtection="1">
      <alignment horizontal="center" vertical="center" wrapText="1"/>
      <protection locked="0"/>
    </xf>
    <xf numFmtId="0" fontId="5" fillId="9" borderId="42" xfId="0" applyFont="1" applyFill="1" applyBorder="1" applyAlignment="1" applyProtection="1">
      <alignment horizontal="center" vertical="top" wrapText="1"/>
      <protection locked="0"/>
    </xf>
    <xf numFmtId="0" fontId="31" fillId="9" borderId="73" xfId="0" applyFont="1" applyFill="1" applyBorder="1" applyAlignment="1" applyProtection="1">
      <alignment horizontal="center" vertical="center" wrapText="1"/>
      <protection locked="0"/>
    </xf>
    <xf numFmtId="0" fontId="31" fillId="9" borderId="91" xfId="0" applyFont="1" applyFill="1" applyBorder="1" applyAlignment="1" applyProtection="1">
      <alignment horizontal="center" vertical="center" wrapText="1"/>
      <protection locked="0"/>
    </xf>
    <xf numFmtId="0" fontId="1" fillId="6" borderId="112" xfId="0" applyFont="1" applyFill="1" applyBorder="1"/>
    <xf numFmtId="0" fontId="0" fillId="6" borderId="111" xfId="0" applyFill="1" applyBorder="1"/>
    <xf numFmtId="14" fontId="1" fillId="6" borderId="80" xfId="0" applyNumberFormat="1" applyFont="1" applyFill="1" applyBorder="1"/>
    <xf numFmtId="14" fontId="0" fillId="6" borderId="43" xfId="0" applyNumberFormat="1" applyFill="1" applyBorder="1"/>
    <xf numFmtId="49" fontId="3" fillId="6" borderId="111" xfId="0" applyNumberFormat="1" applyFont="1" applyFill="1" applyBorder="1" applyAlignment="1" applyProtection="1">
      <alignment horizontal="center" vertical="center" wrapText="1"/>
      <protection locked="0"/>
    </xf>
    <xf numFmtId="49" fontId="1" fillId="6" borderId="172" xfId="0" applyNumberFormat="1" applyFont="1" applyFill="1" applyBorder="1"/>
    <xf numFmtId="49" fontId="3" fillId="6" borderId="151" xfId="0" applyNumberFormat="1" applyFont="1" applyFill="1" applyBorder="1" applyAlignment="1">
      <alignment horizontal="center"/>
    </xf>
    <xf numFmtId="49" fontId="3" fillId="6" borderId="18" xfId="0" applyNumberFormat="1" applyFont="1" applyFill="1" applyBorder="1" applyAlignment="1" applyProtection="1">
      <alignment horizontal="center" vertical="center" wrapText="1"/>
      <protection locked="0"/>
    </xf>
    <xf numFmtId="49" fontId="1" fillId="6" borderId="172" xfId="1" applyNumberFormat="1" applyFont="1" applyFill="1" applyBorder="1"/>
    <xf numFmtId="0" fontId="3" fillId="6" borderId="111" xfId="0" applyFont="1" applyFill="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6" borderId="110" xfId="0" applyFont="1" applyFill="1" applyBorder="1" applyAlignment="1">
      <alignment vertical="center"/>
    </xf>
    <xf numFmtId="9" fontId="3" fillId="7" borderId="111" xfId="4" applyFont="1" applyFill="1" applyBorder="1" applyAlignment="1" applyProtection="1">
      <alignment horizontal="center" vertical="center"/>
      <protection locked="0"/>
    </xf>
    <xf numFmtId="0" fontId="3" fillId="6" borderId="177" xfId="0" applyFont="1" applyFill="1" applyBorder="1" applyAlignment="1" applyProtection="1">
      <alignment horizontal="center" vertical="center" wrapText="1"/>
      <protection locked="0"/>
    </xf>
    <xf numFmtId="49" fontId="6" fillId="6" borderId="43" xfId="0" applyNumberFormat="1" applyFont="1" applyFill="1" applyBorder="1" applyAlignment="1" applyProtection="1">
      <alignment horizontal="center" vertical="center" wrapText="1"/>
      <protection locked="0"/>
    </xf>
    <xf numFmtId="49" fontId="3" fillId="6" borderId="82" xfId="0" applyNumberFormat="1" applyFont="1" applyFill="1" applyBorder="1" applyAlignment="1" applyProtection="1">
      <alignment vertical="center"/>
      <protection locked="0"/>
    </xf>
    <xf numFmtId="49" fontId="3" fillId="6" borderId="94" xfId="0" applyNumberFormat="1" applyFont="1" applyFill="1" applyBorder="1" applyAlignment="1" applyProtection="1">
      <alignment vertical="center"/>
      <protection locked="0"/>
    </xf>
    <xf numFmtId="0" fontId="3" fillId="6" borderId="94" xfId="0" applyFont="1" applyFill="1" applyBorder="1" applyAlignment="1" applyProtection="1">
      <alignment horizontal="center" vertical="center"/>
      <protection locked="0"/>
    </xf>
    <xf numFmtId="14" fontId="3" fillId="2" borderId="79" xfId="0" applyNumberFormat="1" applyFont="1" applyFill="1" applyBorder="1" applyAlignment="1" applyProtection="1">
      <alignment vertical="center"/>
      <protection locked="0"/>
    </xf>
    <xf numFmtId="1" fontId="3" fillId="0" borderId="132" xfId="0" applyNumberFormat="1" applyFont="1" applyBorder="1" applyAlignment="1" applyProtection="1">
      <alignment vertical="center"/>
      <protection locked="0"/>
    </xf>
    <xf numFmtId="1" fontId="3" fillId="0" borderId="166" xfId="0" applyNumberFormat="1" applyFont="1" applyBorder="1" applyAlignment="1" applyProtection="1">
      <alignment vertical="center"/>
      <protection locked="0"/>
    </xf>
    <xf numFmtId="1" fontId="3" fillId="0" borderId="178" xfId="0" applyNumberFormat="1" applyFont="1" applyBorder="1" applyAlignment="1" applyProtection="1">
      <alignment horizontal="right" vertical="center"/>
      <protection locked="0"/>
    </xf>
    <xf numFmtId="1" fontId="3" fillId="7" borderId="179" xfId="1" applyNumberFormat="1" applyFont="1" applyFill="1" applyBorder="1" applyAlignment="1" applyProtection="1">
      <alignment horizontal="right" vertical="center"/>
      <protection locked="0"/>
    </xf>
    <xf numFmtId="1" fontId="3" fillId="0" borderId="180" xfId="0" applyNumberFormat="1" applyFont="1" applyBorder="1" applyAlignment="1" applyProtection="1">
      <alignment horizontal="center" vertical="center"/>
      <protection locked="0"/>
    </xf>
    <xf numFmtId="1" fontId="3" fillId="2" borderId="153" xfId="0" applyNumberFormat="1" applyFont="1" applyFill="1" applyBorder="1" applyAlignment="1" applyProtection="1">
      <alignment horizontal="right" vertical="center"/>
      <protection locked="0"/>
    </xf>
    <xf numFmtId="1" fontId="3" fillId="7" borderId="181" xfId="0" applyNumberFormat="1" applyFont="1" applyFill="1" applyBorder="1" applyAlignment="1" applyProtection="1">
      <alignment horizontal="right" vertical="center"/>
      <protection locked="0"/>
    </xf>
    <xf numFmtId="0" fontId="6" fillId="0" borderId="50" xfId="0" applyFont="1" applyBorder="1" applyAlignment="1" applyProtection="1">
      <alignment vertical="center"/>
      <protection locked="0"/>
    </xf>
    <xf numFmtId="1" fontId="3" fillId="6" borderId="182" xfId="1" applyNumberFormat="1" applyFont="1" applyFill="1" applyBorder="1" applyAlignment="1" applyProtection="1">
      <alignment horizontal="right" vertical="center"/>
      <protection locked="0"/>
    </xf>
    <xf numFmtId="1" fontId="3" fillId="6" borderId="154" xfId="1" applyNumberFormat="1" applyFont="1" applyFill="1" applyBorder="1" applyAlignment="1" applyProtection="1">
      <alignment horizontal="right" vertical="center"/>
      <protection locked="0"/>
    </xf>
    <xf numFmtId="1" fontId="3" fillId="7" borderId="183" xfId="1" applyNumberFormat="1" applyFont="1" applyFill="1" applyBorder="1" applyAlignment="1" applyProtection="1">
      <alignment horizontal="right" vertical="center"/>
      <protection locked="0"/>
    </xf>
    <xf numFmtId="1" fontId="3" fillId="0" borderId="129" xfId="0" applyNumberFormat="1" applyFont="1" applyBorder="1" applyAlignment="1" applyProtection="1">
      <alignment vertical="center"/>
      <protection locked="0"/>
    </xf>
    <xf numFmtId="1" fontId="3" fillId="6" borderId="182" xfId="0" applyNumberFormat="1" applyFont="1" applyFill="1" applyBorder="1" applyAlignment="1" applyProtection="1">
      <alignment horizontal="right" vertical="center"/>
      <protection locked="0"/>
    </xf>
    <xf numFmtId="3" fontId="3" fillId="6" borderId="111" xfId="0" applyNumberFormat="1" applyFont="1" applyFill="1" applyBorder="1" applyAlignment="1" applyProtection="1">
      <alignment horizontal="center" vertical="center" wrapText="1"/>
      <protection locked="0"/>
    </xf>
    <xf numFmtId="0" fontId="32" fillId="0" borderId="0" xfId="0" applyFont="1"/>
    <xf numFmtId="0" fontId="33" fillId="0" borderId="184" xfId="0" applyFont="1" applyBorder="1"/>
    <xf numFmtId="0" fontId="33" fillId="0" borderId="171" xfId="0" applyFont="1" applyBorder="1"/>
    <xf numFmtId="49" fontId="34" fillId="0" borderId="184" xfId="0" applyNumberFormat="1" applyFont="1" applyBorder="1" applyAlignment="1">
      <alignment vertical="center"/>
    </xf>
    <xf numFmtId="49" fontId="34" fillId="0" borderId="171" xfId="0" applyNumberFormat="1" applyFont="1" applyBorder="1" applyAlignment="1">
      <alignment vertical="center" wrapText="1"/>
    </xf>
    <xf numFmtId="49" fontId="34" fillId="0" borderId="171" xfId="0" applyNumberFormat="1" applyFont="1" applyBorder="1" applyAlignment="1">
      <alignment vertical="center"/>
    </xf>
    <xf numFmtId="0" fontId="34" fillId="0" borderId="184" xfId="0" applyFont="1" applyBorder="1" applyAlignment="1">
      <alignment vertical="center"/>
    </xf>
    <xf numFmtId="0" fontId="34" fillId="0" borderId="171" xfId="5" applyFont="1" applyBorder="1"/>
    <xf numFmtId="0" fontId="32" fillId="0" borderId="186" xfId="0" applyFont="1" applyBorder="1"/>
    <xf numFmtId="0" fontId="34" fillId="0" borderId="186" xfId="5" applyFont="1" applyBorder="1"/>
    <xf numFmtId="0" fontId="34" fillId="0" borderId="185" xfId="5" applyFont="1" applyBorder="1"/>
    <xf numFmtId="0" fontId="32" fillId="0" borderId="188" xfId="0" applyFont="1" applyBorder="1" applyAlignment="1">
      <alignment horizontal="left"/>
    </xf>
    <xf numFmtId="0" fontId="33" fillId="0" borderId="189" xfId="0" applyFont="1" applyBorder="1" applyAlignment="1">
      <alignment horizontal="left"/>
    </xf>
    <xf numFmtId="0" fontId="33" fillId="0" borderId="187" xfId="0" applyFont="1" applyBorder="1" applyAlignment="1">
      <alignment horizontal="left"/>
    </xf>
    <xf numFmtId="0" fontId="5" fillId="4" borderId="3" xfId="0" applyFont="1" applyFill="1" applyBorder="1" applyAlignment="1" applyProtection="1">
      <alignment horizontal="center" vertical="center" wrapText="1"/>
      <protection locked="0"/>
    </xf>
    <xf numFmtId="3" fontId="10" fillId="2" borderId="52" xfId="0" applyNumberFormat="1" applyFont="1" applyFill="1" applyBorder="1" applyAlignment="1" applyProtection="1">
      <alignment horizontal="right" vertical="center"/>
      <protection locked="0"/>
    </xf>
    <xf numFmtId="0" fontId="3" fillId="0" borderId="138" xfId="0" applyFont="1" applyBorder="1" applyAlignment="1" applyProtection="1">
      <alignment horizontal="right" vertical="center"/>
      <protection locked="0"/>
    </xf>
    <xf numFmtId="3" fontId="3" fillId="5" borderId="5" xfId="1" applyNumberFormat="1" applyFont="1" applyFill="1" applyBorder="1" applyAlignment="1" applyProtection="1">
      <alignment horizontal="right" vertical="center"/>
      <protection locked="0"/>
    </xf>
    <xf numFmtId="0" fontId="3" fillId="0" borderId="52" xfId="0" applyFont="1" applyBorder="1" applyAlignment="1" applyProtection="1">
      <alignment horizontal="right" vertical="center"/>
      <protection locked="0"/>
    </xf>
    <xf numFmtId="0" fontId="6" fillId="0" borderId="110" xfId="0" applyFont="1" applyBorder="1" applyAlignment="1" applyProtection="1">
      <alignment vertical="center"/>
      <protection locked="0"/>
    </xf>
    <xf numFmtId="3" fontId="3" fillId="6" borderId="5" xfId="1" applyNumberFormat="1" applyFont="1" applyFill="1" applyBorder="1" applyAlignment="1" applyProtection="1">
      <alignment horizontal="right" vertical="center"/>
      <protection locked="0"/>
    </xf>
    <xf numFmtId="14" fontId="0" fillId="0" borderId="0" xfId="0" applyNumberFormat="1"/>
    <xf numFmtId="3" fontId="3" fillId="2" borderId="79" xfId="1" applyNumberFormat="1" applyFont="1" applyFill="1" applyBorder="1" applyAlignment="1" applyProtection="1">
      <alignment horizontal="center" vertical="center"/>
      <protection locked="0"/>
    </xf>
    <xf numFmtId="0" fontId="3" fillId="6" borderId="72" xfId="0" applyFont="1" applyFill="1" applyBorder="1" applyAlignment="1" applyProtection="1">
      <alignment horizontal="center" vertical="center"/>
      <protection locked="0"/>
    </xf>
    <xf numFmtId="49" fontId="3" fillId="6" borderId="109" xfId="0" applyNumberFormat="1" applyFont="1" applyFill="1" applyBorder="1" applyAlignment="1" applyProtection="1">
      <alignment horizontal="center" vertical="center"/>
      <protection locked="0"/>
    </xf>
    <xf numFmtId="0" fontId="6" fillId="9" borderId="24" xfId="0" applyFont="1" applyFill="1" applyBorder="1" applyAlignment="1" applyProtection="1">
      <alignment horizontal="center" vertical="center" wrapText="1"/>
      <protection locked="0"/>
    </xf>
    <xf numFmtId="0" fontId="6" fillId="9" borderId="98" xfId="0" applyFont="1" applyFill="1" applyBorder="1" applyAlignment="1" applyProtection="1">
      <alignment horizontal="center" vertical="center" wrapText="1"/>
      <protection locked="0"/>
    </xf>
    <xf numFmtId="0" fontId="6" fillId="9" borderId="110" xfId="0" applyFont="1" applyFill="1" applyBorder="1" applyAlignment="1" applyProtection="1">
      <alignment horizontal="center" vertical="center" wrapText="1"/>
      <protection locked="0"/>
    </xf>
    <xf numFmtId="49" fontId="3" fillId="0" borderId="109" xfId="0" applyNumberFormat="1" applyFont="1" applyBorder="1" applyAlignment="1" applyProtection="1">
      <alignment horizontal="center" vertical="center"/>
      <protection locked="0"/>
    </xf>
    <xf numFmtId="49" fontId="3" fillId="6" borderId="43" xfId="0" applyNumberFormat="1" applyFont="1" applyFill="1" applyBorder="1" applyAlignment="1" applyProtection="1">
      <alignment horizontal="center" vertical="center"/>
      <protection locked="0"/>
    </xf>
    <xf numFmtId="0" fontId="17" fillId="12" borderId="0" xfId="21" applyFont="1" applyFill="1" applyAlignment="1" applyProtection="1">
      <alignment vertical="center" wrapText="1"/>
      <protection locked="0"/>
    </xf>
    <xf numFmtId="49" fontId="5" fillId="9" borderId="75" xfId="0" applyNumberFormat="1" applyFont="1" applyFill="1" applyBorder="1" applyAlignment="1" applyProtection="1">
      <alignment horizontal="center" vertical="center" wrapText="1"/>
      <protection locked="0"/>
    </xf>
    <xf numFmtId="0" fontId="1" fillId="0" borderId="0" xfId="0" applyFont="1" applyAlignment="1">
      <alignment horizontal="center"/>
    </xf>
    <xf numFmtId="49" fontId="1" fillId="0" borderId="0" xfId="1" applyNumberFormat="1" applyFont="1" applyFill="1" applyBorder="1"/>
    <xf numFmtId="0" fontId="33" fillId="0" borderId="0" xfId="0" applyFont="1"/>
    <xf numFmtId="0" fontId="3" fillId="0" borderId="0" xfId="0" applyFont="1"/>
    <xf numFmtId="0" fontId="5" fillId="4" borderId="75" xfId="0" applyFont="1" applyFill="1" applyBorder="1" applyAlignment="1" applyProtection="1">
      <alignment horizontal="center" vertical="center" wrapText="1"/>
      <protection locked="0"/>
    </xf>
    <xf numFmtId="3" fontId="6" fillId="2" borderId="138" xfId="0" applyNumberFormat="1" applyFont="1" applyFill="1" applyBorder="1" applyAlignment="1" applyProtection="1">
      <alignment horizontal="right" vertical="center"/>
      <protection locked="0"/>
    </xf>
    <xf numFmtId="0" fontId="3" fillId="0" borderId="190" xfId="0" applyFont="1" applyBorder="1" applyAlignment="1" applyProtection="1">
      <alignment horizontal="right" vertical="center"/>
      <protection locked="0"/>
    </xf>
    <xf numFmtId="3" fontId="3" fillId="0" borderId="190" xfId="0" applyNumberFormat="1" applyFont="1" applyBorder="1" applyAlignment="1" applyProtection="1">
      <alignment horizontal="right" vertical="center"/>
      <protection locked="0"/>
    </xf>
    <xf numFmtId="1" fontId="3" fillId="2" borderId="52" xfId="0" applyNumberFormat="1" applyFont="1" applyFill="1" applyBorder="1" applyAlignment="1" applyProtection="1">
      <alignment horizontal="right" vertical="center"/>
      <protection locked="0"/>
    </xf>
    <xf numFmtId="1" fontId="3" fillId="2" borderId="113" xfId="0" applyNumberFormat="1" applyFont="1" applyFill="1" applyBorder="1" applyAlignment="1" applyProtection="1">
      <alignment horizontal="right" vertical="center"/>
      <protection locked="0"/>
    </xf>
    <xf numFmtId="1" fontId="3" fillId="2" borderId="113" xfId="0" applyNumberFormat="1" applyFont="1" applyFill="1" applyBorder="1" applyAlignment="1" applyProtection="1">
      <alignment horizontal="right" vertical="center" wrapText="1"/>
      <protection locked="0"/>
    </xf>
    <xf numFmtId="1" fontId="3" fillId="6" borderId="191" xfId="0" applyNumberFormat="1" applyFont="1" applyFill="1" applyBorder="1" applyAlignment="1" applyProtection="1">
      <alignment vertical="center"/>
      <protection locked="0"/>
    </xf>
    <xf numFmtId="3" fontId="6" fillId="2" borderId="16" xfId="1" applyNumberFormat="1" applyFont="1" applyFill="1" applyBorder="1" applyAlignment="1" applyProtection="1">
      <alignment horizontal="right" vertical="center"/>
      <protection locked="0"/>
    </xf>
    <xf numFmtId="3" fontId="10" fillId="2" borderId="77" xfId="1" applyNumberFormat="1" applyFont="1" applyFill="1" applyBorder="1" applyAlignment="1" applyProtection="1">
      <alignment horizontal="right" vertical="center"/>
      <protection locked="0"/>
    </xf>
    <xf numFmtId="0" fontId="3" fillId="0" borderId="16" xfId="0" applyFont="1" applyBorder="1" applyAlignment="1" applyProtection="1">
      <alignment horizontal="right" vertical="center"/>
      <protection locked="0"/>
    </xf>
    <xf numFmtId="0" fontId="3" fillId="0" borderId="192" xfId="0" applyFont="1" applyBorder="1" applyAlignment="1" applyProtection="1">
      <alignment horizontal="right" vertical="center"/>
      <protection locked="0"/>
    </xf>
    <xf numFmtId="3" fontId="3" fillId="5" borderId="76" xfId="1" applyNumberFormat="1" applyFont="1" applyFill="1" applyBorder="1" applyAlignment="1" applyProtection="1">
      <alignment horizontal="right" vertical="center"/>
      <protection locked="0"/>
    </xf>
    <xf numFmtId="3" fontId="3" fillId="2" borderId="76" xfId="1" applyNumberFormat="1" applyFont="1" applyFill="1" applyBorder="1" applyAlignment="1" applyProtection="1">
      <alignment horizontal="right" vertical="center"/>
      <protection locked="0"/>
    </xf>
    <xf numFmtId="3" fontId="3" fillId="2" borderId="115" xfId="1" applyNumberFormat="1" applyFont="1" applyFill="1" applyBorder="1" applyAlignment="1" applyProtection="1">
      <alignment horizontal="right" vertical="center"/>
      <protection locked="0"/>
    </xf>
    <xf numFmtId="3" fontId="3" fillId="0" borderId="76" xfId="1" applyNumberFormat="1" applyFont="1" applyFill="1" applyBorder="1" applyAlignment="1" applyProtection="1">
      <alignment horizontal="right" vertical="center"/>
      <protection locked="0"/>
    </xf>
    <xf numFmtId="3" fontId="3" fillId="2" borderId="77" xfId="1" applyNumberFormat="1" applyFont="1" applyFill="1" applyBorder="1" applyAlignment="1" applyProtection="1">
      <alignment horizontal="right" vertical="center"/>
      <protection locked="0"/>
    </xf>
    <xf numFmtId="3" fontId="3" fillId="2" borderId="72" xfId="1" applyNumberFormat="1" applyFont="1" applyFill="1" applyBorder="1" applyAlignment="1" applyProtection="1">
      <alignment horizontal="right" vertical="center"/>
      <protection locked="0"/>
    </xf>
    <xf numFmtId="3" fontId="3" fillId="2" borderId="72" xfId="1" applyNumberFormat="1" applyFont="1" applyFill="1" applyBorder="1" applyAlignment="1" applyProtection="1">
      <alignment horizontal="right" vertical="center" wrapText="1"/>
      <protection locked="0"/>
    </xf>
    <xf numFmtId="0" fontId="6" fillId="0" borderId="72" xfId="0" applyFont="1" applyBorder="1" applyAlignment="1" applyProtection="1">
      <alignment vertical="center" wrapText="1"/>
      <protection locked="0"/>
    </xf>
    <xf numFmtId="1" fontId="3" fillId="6" borderId="111" xfId="0" applyNumberFormat="1" applyFont="1" applyFill="1" applyBorder="1" applyAlignment="1" applyProtection="1">
      <alignment vertical="center"/>
      <protection locked="0"/>
    </xf>
    <xf numFmtId="49" fontId="5" fillId="9" borderId="1" xfId="0" applyNumberFormat="1" applyFont="1" applyFill="1" applyBorder="1" applyAlignment="1" applyProtection="1">
      <alignment horizontal="center" vertical="center"/>
      <protection locked="0"/>
    </xf>
    <xf numFmtId="0" fontId="20" fillId="0" borderId="0" xfId="0" applyFont="1" applyAlignment="1" applyProtection="1">
      <alignment vertical="center"/>
      <protection locked="0"/>
    </xf>
    <xf numFmtId="0" fontId="3" fillId="6" borderId="82" xfId="0" applyFont="1" applyFill="1" applyBorder="1" applyAlignment="1" applyProtection="1">
      <alignment horizontal="center" vertical="center"/>
      <protection locked="0"/>
    </xf>
    <xf numFmtId="14" fontId="3" fillId="2" borderId="75" xfId="0" applyNumberFormat="1" applyFont="1" applyFill="1" applyBorder="1" applyAlignment="1" applyProtection="1">
      <alignment vertical="center"/>
      <protection locked="0"/>
    </xf>
    <xf numFmtId="0" fontId="3" fillId="8" borderId="2" xfId="0" applyFont="1" applyFill="1" applyBorder="1" applyAlignment="1" applyProtection="1">
      <alignment horizontal="center" vertical="center"/>
      <protection locked="0"/>
    </xf>
    <xf numFmtId="14" fontId="3" fillId="2" borderId="91" xfId="0" applyNumberFormat="1" applyFont="1" applyFill="1" applyBorder="1" applyAlignment="1" applyProtection="1">
      <alignment vertical="center"/>
      <protection locked="0"/>
    </xf>
    <xf numFmtId="0" fontId="3" fillId="8" borderId="2" xfId="0" applyFont="1" applyFill="1" applyBorder="1" applyAlignment="1" applyProtection="1">
      <alignment vertical="center"/>
      <protection locked="0"/>
    </xf>
    <xf numFmtId="0" fontId="3" fillId="6" borderId="73" xfId="0" applyFont="1" applyFill="1" applyBorder="1" applyAlignment="1" applyProtection="1">
      <alignment horizontal="center" vertical="center" wrapText="1"/>
      <protection locked="0"/>
    </xf>
    <xf numFmtId="0" fontId="4" fillId="0" borderId="45" xfId="0" applyFont="1" applyBorder="1" applyAlignment="1" applyProtection="1">
      <alignment vertical="center"/>
      <protection locked="0"/>
    </xf>
    <xf numFmtId="49" fontId="3" fillId="6" borderId="75" xfId="0" applyNumberFormat="1" applyFont="1" applyFill="1" applyBorder="1" applyAlignment="1" applyProtection="1">
      <alignment horizontal="center" vertical="top"/>
      <protection locked="0"/>
    </xf>
    <xf numFmtId="49" fontId="3" fillId="2" borderId="43" xfId="0" applyNumberFormat="1" applyFont="1" applyFill="1" applyBorder="1" applyAlignment="1" applyProtection="1">
      <alignment horizontal="center" vertical="center"/>
      <protection locked="0"/>
    </xf>
    <xf numFmtId="14" fontId="3" fillId="2" borderId="78" xfId="0" applyNumberFormat="1" applyFont="1" applyFill="1" applyBorder="1" applyAlignment="1" applyProtection="1">
      <alignment horizontal="center" vertical="center"/>
      <protection locked="0"/>
    </xf>
    <xf numFmtId="14" fontId="3" fillId="2" borderId="111" xfId="0" applyNumberFormat="1" applyFont="1" applyFill="1" applyBorder="1" applyAlignment="1" applyProtection="1">
      <alignment horizontal="center" vertical="center"/>
      <protection locked="0"/>
    </xf>
    <xf numFmtId="49" fontId="3" fillId="2" borderId="111" xfId="0" applyNumberFormat="1" applyFont="1" applyFill="1" applyBorder="1" applyAlignment="1" applyProtection="1">
      <alignment horizontal="center" vertical="center"/>
      <protection locked="0"/>
    </xf>
    <xf numFmtId="49" fontId="3" fillId="2" borderId="110" xfId="0" applyNumberFormat="1" applyFont="1" applyFill="1" applyBorder="1" applyAlignment="1" applyProtection="1">
      <alignment horizontal="center" vertical="center"/>
      <protection locked="0"/>
    </xf>
    <xf numFmtId="1" fontId="3" fillId="6" borderId="79" xfId="0" applyNumberFormat="1" applyFont="1" applyFill="1" applyBorder="1" applyAlignment="1">
      <alignment vertical="center"/>
    </xf>
    <xf numFmtId="49" fontId="3" fillId="6" borderId="94" xfId="0" applyNumberFormat="1" applyFont="1" applyFill="1" applyBorder="1" applyAlignment="1">
      <alignment vertical="center"/>
    </xf>
    <xf numFmtId="0" fontId="5" fillId="9" borderId="1" xfId="0" applyFont="1" applyFill="1" applyBorder="1" applyAlignment="1" applyProtection="1">
      <alignment horizontal="center" vertical="center"/>
      <protection locked="0"/>
    </xf>
    <xf numFmtId="0" fontId="5" fillId="9" borderId="56" xfId="0" applyFont="1" applyFill="1" applyBorder="1" applyAlignment="1" applyProtection="1">
      <alignment horizontal="center" vertical="center"/>
      <protection locked="0"/>
    </xf>
    <xf numFmtId="0" fontId="5" fillId="9" borderId="56" xfId="0" applyFont="1" applyFill="1" applyBorder="1" applyAlignment="1" applyProtection="1">
      <alignment horizontal="center" vertical="center" wrapText="1"/>
      <protection locked="0"/>
    </xf>
    <xf numFmtId="49" fontId="5" fillId="9" borderId="56" xfId="0" applyNumberFormat="1" applyFont="1" applyFill="1" applyBorder="1" applyAlignment="1" applyProtection="1">
      <alignment horizontal="center" vertical="center"/>
      <protection locked="0"/>
    </xf>
    <xf numFmtId="49" fontId="5" fillId="9" borderId="85" xfId="0" applyNumberFormat="1" applyFont="1" applyFill="1" applyBorder="1" applyAlignment="1" applyProtection="1">
      <alignment horizontal="center" vertical="center" wrapText="1"/>
      <protection locked="0"/>
    </xf>
    <xf numFmtId="49" fontId="5" fillId="9" borderId="112" xfId="0" applyNumberFormat="1" applyFont="1" applyFill="1" applyBorder="1" applyAlignment="1" applyProtection="1">
      <alignment horizontal="center" vertical="center" wrapText="1"/>
      <protection locked="0"/>
    </xf>
    <xf numFmtId="49" fontId="17" fillId="0" borderId="0" xfId="21" applyNumberFormat="1" applyFont="1" applyAlignment="1" applyProtection="1">
      <alignment vertical="center"/>
      <protection locked="0"/>
    </xf>
    <xf numFmtId="49" fontId="3" fillId="0" borderId="0" xfId="21" applyNumberFormat="1" applyFont="1" applyAlignment="1" applyProtection="1">
      <alignment vertical="center"/>
      <protection locked="0"/>
    </xf>
    <xf numFmtId="1" fontId="0" fillId="6" borderId="0" xfId="0" applyNumberFormat="1" applyFill="1"/>
    <xf numFmtId="4" fontId="3" fillId="6" borderId="93" xfId="1" applyNumberFormat="1" applyFont="1" applyFill="1" applyBorder="1" applyAlignment="1" applyProtection="1">
      <alignment horizontal="center" vertical="center"/>
      <protection locked="0"/>
    </xf>
    <xf numFmtId="2" fontId="3" fillId="6" borderId="72" xfId="0" applyNumberFormat="1" applyFont="1" applyFill="1" applyBorder="1" applyAlignment="1" applyProtection="1">
      <alignment horizontal="center" vertical="top"/>
      <protection locked="0"/>
    </xf>
    <xf numFmtId="2" fontId="3" fillId="6" borderId="76" xfId="0" applyNumberFormat="1" applyFont="1" applyFill="1" applyBorder="1" applyAlignment="1" applyProtection="1">
      <alignment horizontal="center" vertical="top"/>
      <protection locked="0"/>
    </xf>
    <xf numFmtId="2" fontId="3" fillId="6" borderId="111" xfId="0" applyNumberFormat="1" applyFont="1" applyFill="1" applyBorder="1" applyAlignment="1" applyProtection="1">
      <alignment horizontal="center" vertical="top"/>
      <protection locked="0"/>
    </xf>
    <xf numFmtId="0" fontId="3" fillId="6" borderId="94" xfId="0" applyFont="1" applyFill="1" applyBorder="1" applyAlignment="1" applyProtection="1">
      <alignment horizontal="center" vertical="center"/>
      <protection locked="0"/>
    </xf>
    <xf numFmtId="0" fontId="5" fillId="4" borderId="112" xfId="0" applyFont="1" applyFill="1" applyBorder="1" applyAlignment="1" applyProtection="1">
      <alignment horizontal="center" vertical="center" wrapText="1"/>
      <protection locked="0"/>
    </xf>
    <xf numFmtId="49" fontId="3" fillId="2" borderId="193" xfId="0" applyNumberFormat="1" applyFont="1" applyFill="1" applyBorder="1" applyAlignment="1" applyProtection="1">
      <alignment horizontal="center" vertical="center"/>
      <protection locked="0"/>
    </xf>
    <xf numFmtId="49" fontId="3" fillId="2" borderId="194" xfId="0" applyNumberFormat="1" applyFont="1" applyFill="1" applyBorder="1" applyAlignment="1" applyProtection="1">
      <alignment horizontal="center" vertical="center"/>
      <protection locked="0"/>
    </xf>
    <xf numFmtId="49" fontId="3" fillId="2" borderId="177" xfId="0" applyNumberFormat="1" applyFont="1" applyFill="1" applyBorder="1" applyAlignment="1" applyProtection="1">
      <alignment horizontal="center" vertical="center"/>
      <protection locked="0"/>
    </xf>
    <xf numFmtId="0" fontId="3" fillId="0" borderId="0" xfId="0" applyFont="1" applyAlignment="1">
      <alignment horizontal="left" vertical="center"/>
    </xf>
    <xf numFmtId="0" fontId="5" fillId="9" borderId="94" xfId="0" applyFont="1" applyFill="1" applyBorder="1" applyAlignment="1">
      <alignment horizontal="center" vertical="center" wrapText="1"/>
    </xf>
    <xf numFmtId="165" fontId="3" fillId="6" borderId="94" xfId="0" applyNumberFormat="1" applyFont="1" applyFill="1" applyBorder="1" applyAlignment="1">
      <alignment horizontal="center" vertical="center"/>
    </xf>
    <xf numFmtId="0" fontId="3" fillId="6" borderId="44" xfId="0" applyFont="1" applyFill="1" applyBorder="1" applyAlignment="1">
      <alignment horizontal="center" vertical="center"/>
    </xf>
    <xf numFmtId="0" fontId="3" fillId="6" borderId="60" xfId="0" applyFont="1" applyFill="1" applyBorder="1" applyAlignment="1">
      <alignment horizontal="center" vertical="center"/>
    </xf>
    <xf numFmtId="0" fontId="3" fillId="0" borderId="0" xfId="0" applyFont="1" applyAlignment="1" applyProtection="1">
      <alignment horizontal="left" vertical="center"/>
      <protection locked="0"/>
    </xf>
    <xf numFmtId="49" fontId="5" fillId="9" borderId="56" xfId="0" applyNumberFormat="1" applyFont="1" applyFill="1" applyBorder="1" applyAlignment="1" applyProtection="1">
      <alignment horizontal="center" vertical="center"/>
      <protection locked="0"/>
    </xf>
    <xf numFmtId="49" fontId="5" fillId="9" borderId="46" xfId="0" applyNumberFormat="1" applyFont="1" applyFill="1" applyBorder="1" applyAlignment="1" applyProtection="1">
      <alignment horizontal="center" vertical="center"/>
      <protection locked="0"/>
    </xf>
    <xf numFmtId="49" fontId="3" fillId="6" borderId="72" xfId="0" applyNumberFormat="1" applyFont="1" applyFill="1" applyBorder="1" applyAlignment="1" applyProtection="1">
      <alignment horizontal="center" vertical="center"/>
      <protection locked="0"/>
    </xf>
    <xf numFmtId="49" fontId="3" fillId="6" borderId="109" xfId="0" applyNumberFormat="1" applyFont="1" applyFill="1" applyBorder="1" applyAlignment="1" applyProtection="1">
      <alignment horizontal="center" vertical="center"/>
      <protection locked="0"/>
    </xf>
    <xf numFmtId="0" fontId="3" fillId="6" borderId="72" xfId="0" applyFont="1" applyFill="1" applyBorder="1" applyAlignment="1" applyProtection="1">
      <alignment horizontal="center" vertical="center"/>
      <protection locked="0"/>
    </xf>
    <xf numFmtId="0" fontId="3" fillId="6" borderId="109" xfId="0" applyFont="1" applyFill="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0" fontId="5" fillId="9" borderId="44" xfId="0" applyFont="1" applyFill="1" applyBorder="1" applyAlignment="1">
      <alignment horizontal="center" vertical="center" wrapText="1"/>
    </xf>
    <xf numFmtId="0" fontId="5" fillId="9" borderId="45" xfId="0" applyFont="1" applyFill="1" applyBorder="1" applyAlignment="1">
      <alignment horizontal="center" vertical="center" wrapText="1"/>
    </xf>
    <xf numFmtId="0" fontId="3" fillId="6" borderId="79" xfId="0" applyFont="1" applyFill="1" applyBorder="1" applyAlignment="1" applyProtection="1">
      <alignment horizontal="center" vertical="center"/>
      <protection locked="0"/>
    </xf>
    <xf numFmtId="0" fontId="3" fillId="2" borderId="112" xfId="0" applyFont="1" applyFill="1" applyBorder="1" applyAlignment="1">
      <alignment horizontal="center" vertical="top" wrapText="1"/>
    </xf>
    <xf numFmtId="0" fontId="3" fillId="2" borderId="80" xfId="0" applyFont="1" applyFill="1" applyBorder="1" applyAlignment="1">
      <alignment horizontal="center" vertical="top" wrapText="1"/>
    </xf>
    <xf numFmtId="0" fontId="3" fillId="6" borderId="111" xfId="0" applyFont="1" applyFill="1" applyBorder="1" applyAlignment="1" applyProtection="1">
      <alignment horizontal="center" vertical="center"/>
      <protection locked="0"/>
    </xf>
    <xf numFmtId="0" fontId="3" fillId="6" borderId="43" xfId="0" applyFont="1" applyFill="1" applyBorder="1" applyAlignment="1" applyProtection="1">
      <alignment horizontal="center" vertical="center"/>
      <protection locked="0"/>
    </xf>
    <xf numFmtId="49" fontId="12" fillId="0" borderId="12" xfId="0" applyNumberFormat="1" applyFont="1" applyBorder="1" applyAlignment="1" applyProtection="1">
      <alignment horizontal="center" vertical="center"/>
      <protection locked="0"/>
    </xf>
    <xf numFmtId="0" fontId="29" fillId="6" borderId="111" xfId="20" applyFont="1" applyFill="1" applyBorder="1" applyAlignment="1" applyProtection="1">
      <alignment horizontal="center" vertical="center"/>
      <protection locked="0"/>
    </xf>
    <xf numFmtId="1" fontId="3" fillId="6" borderId="72" xfId="0" applyNumberFormat="1" applyFont="1" applyFill="1" applyBorder="1" applyAlignment="1" applyProtection="1">
      <alignment horizontal="center" vertical="center"/>
      <protection locked="0"/>
    </xf>
    <xf numFmtId="1" fontId="3" fillId="6" borderId="109" xfId="0" applyNumberFormat="1" applyFont="1" applyFill="1" applyBorder="1" applyAlignment="1" applyProtection="1">
      <alignment horizontal="center" vertical="center"/>
      <protection locked="0"/>
    </xf>
    <xf numFmtId="49" fontId="36" fillId="0" borderId="0" xfId="20" applyNumberFormat="1" applyFont="1" applyFill="1" applyAlignment="1" applyProtection="1">
      <alignment horizontal="right" vertical="center" wrapText="1"/>
      <protection locked="0"/>
    </xf>
    <xf numFmtId="0" fontId="26" fillId="0" borderId="2" xfId="20" applyBorder="1" applyAlignment="1" applyProtection="1">
      <alignment horizontal="center" vertical="center"/>
      <protection locked="0"/>
    </xf>
    <xf numFmtId="0" fontId="35" fillId="0" borderId="2"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3" fillId="6" borderId="44" xfId="0" applyFont="1" applyFill="1" applyBorder="1" applyAlignment="1" applyProtection="1">
      <alignment horizontal="center" vertical="center"/>
      <protection locked="0"/>
    </xf>
    <xf numFmtId="0" fontId="3" fillId="6" borderId="45" xfId="0" applyFont="1" applyFill="1" applyBorder="1" applyAlignment="1" applyProtection="1">
      <alignment horizontal="center" vertical="center"/>
      <protection locked="0"/>
    </xf>
    <xf numFmtId="0" fontId="3" fillId="6" borderId="46" xfId="0" applyFont="1" applyFill="1" applyBorder="1" applyAlignment="1" applyProtection="1">
      <alignment horizontal="center" vertical="center"/>
      <protection locked="0"/>
    </xf>
    <xf numFmtId="49" fontId="26" fillId="0" borderId="0" xfId="20" applyNumberFormat="1" applyFill="1" applyAlignment="1" applyProtection="1">
      <alignment horizontal="left" vertical="center" wrapText="1"/>
      <protection locked="0"/>
    </xf>
    <xf numFmtId="0" fontId="6" fillId="9" borderId="44" xfId="0" applyFont="1" applyFill="1" applyBorder="1" applyAlignment="1" applyProtection="1">
      <alignment horizontal="center" vertical="center"/>
      <protection locked="0"/>
    </xf>
    <xf numFmtId="0" fontId="6" fillId="9" borderId="45" xfId="0" applyFont="1" applyFill="1" applyBorder="1" applyAlignment="1" applyProtection="1">
      <alignment horizontal="center" vertical="center"/>
      <protection locked="0"/>
    </xf>
    <xf numFmtId="0" fontId="6" fillId="9" borderId="46" xfId="0" applyFont="1" applyFill="1" applyBorder="1" applyAlignment="1" applyProtection="1">
      <alignment horizontal="center" vertical="center"/>
      <protection locked="0"/>
    </xf>
    <xf numFmtId="0" fontId="7" fillId="0" borderId="1"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44" xfId="0" applyFont="1" applyBorder="1" applyAlignment="1" applyProtection="1">
      <alignment horizontal="left" vertical="center"/>
      <protection locked="0"/>
    </xf>
    <xf numFmtId="0" fontId="7" fillId="0" borderId="45" xfId="0" applyFont="1" applyBorder="1" applyAlignment="1" applyProtection="1">
      <alignment horizontal="left" vertical="center"/>
      <protection locked="0"/>
    </xf>
    <xf numFmtId="49" fontId="0" fillId="2" borderId="44" xfId="0" applyNumberFormat="1" applyFill="1" applyBorder="1" applyAlignment="1" applyProtection="1">
      <alignment horizontal="center"/>
      <protection locked="0"/>
    </xf>
    <xf numFmtId="49" fontId="0" fillId="2" borderId="45" xfId="0" applyNumberFormat="1" applyFill="1" applyBorder="1" applyAlignment="1" applyProtection="1">
      <alignment horizontal="center"/>
      <protection locked="0"/>
    </xf>
    <xf numFmtId="49" fontId="0" fillId="2" borderId="46" xfId="0" applyNumberFormat="1" applyFill="1" applyBorder="1" applyAlignment="1" applyProtection="1">
      <alignment horizontal="center"/>
      <protection locked="0"/>
    </xf>
    <xf numFmtId="14" fontId="3" fillId="2" borderId="44" xfId="0" applyNumberFormat="1" applyFont="1" applyFill="1" applyBorder="1" applyAlignment="1" applyProtection="1">
      <alignment horizontal="center" vertical="center"/>
      <protection locked="0"/>
    </xf>
    <xf numFmtId="14" fontId="3" fillId="2" borderId="45" xfId="0" applyNumberFormat="1" applyFont="1" applyFill="1" applyBorder="1" applyAlignment="1" applyProtection="1">
      <alignment horizontal="center" vertical="center"/>
      <protection locked="0"/>
    </xf>
    <xf numFmtId="14" fontId="3" fillId="2" borderId="46" xfId="0" applyNumberFormat="1" applyFont="1" applyFill="1" applyBorder="1" applyAlignment="1" applyProtection="1">
      <alignment horizontal="center" vertical="center"/>
      <protection locked="0"/>
    </xf>
    <xf numFmtId="14" fontId="0" fillId="2" borderId="44" xfId="0" applyNumberFormat="1" applyFill="1" applyBorder="1" applyAlignment="1" applyProtection="1">
      <alignment horizontal="center"/>
      <protection locked="0"/>
    </xf>
    <xf numFmtId="14" fontId="0" fillId="2" borderId="45" xfId="0" applyNumberFormat="1" applyFill="1" applyBorder="1" applyAlignment="1" applyProtection="1">
      <alignment horizontal="center"/>
      <protection locked="0"/>
    </xf>
    <xf numFmtId="14" fontId="0" fillId="2" borderId="46" xfId="0" applyNumberFormat="1" applyFill="1" applyBorder="1" applyAlignment="1" applyProtection="1">
      <alignment horizontal="center"/>
      <protection locked="0"/>
    </xf>
    <xf numFmtId="0" fontId="3" fillId="6" borderId="112" xfId="0" applyFont="1" applyFill="1" applyBorder="1" applyAlignment="1" applyProtection="1">
      <alignment horizontal="center" vertical="center"/>
      <protection locked="0"/>
    </xf>
    <xf numFmtId="0" fontId="3" fillId="6" borderId="80" xfId="0" applyFont="1" applyFill="1" applyBorder="1" applyAlignment="1" applyProtection="1">
      <alignment horizontal="center" vertical="center"/>
      <protection locked="0"/>
    </xf>
    <xf numFmtId="49" fontId="3" fillId="2" borderId="44" xfId="0" applyNumberFormat="1" applyFont="1" applyFill="1" applyBorder="1" applyAlignment="1" applyProtection="1">
      <alignment horizontal="center" vertical="top"/>
      <protection locked="0"/>
    </xf>
    <xf numFmtId="49" fontId="3" fillId="2" borderId="45" xfId="0" applyNumberFormat="1" applyFont="1" applyFill="1" applyBorder="1" applyAlignment="1" applyProtection="1">
      <alignment horizontal="center" vertical="top"/>
      <protection locked="0"/>
    </xf>
    <xf numFmtId="49" fontId="3" fillId="2" borderId="46" xfId="0" applyNumberFormat="1" applyFont="1" applyFill="1" applyBorder="1" applyAlignment="1" applyProtection="1">
      <alignment horizontal="center" vertical="top"/>
      <protection locked="0"/>
    </xf>
    <xf numFmtId="49" fontId="6" fillId="11" borderId="1" xfId="0" applyNumberFormat="1" applyFont="1" applyFill="1" applyBorder="1" applyAlignment="1" applyProtection="1">
      <alignment horizontal="center" vertical="center"/>
      <protection locked="0"/>
    </xf>
    <xf numFmtId="49" fontId="6" fillId="11" borderId="2" xfId="0" applyNumberFormat="1" applyFont="1" applyFill="1" applyBorder="1" applyAlignment="1" applyProtection="1">
      <alignment horizontal="center" vertical="center"/>
      <protection locked="0"/>
    </xf>
    <xf numFmtId="49" fontId="6" fillId="11" borderId="3" xfId="0" applyNumberFormat="1" applyFont="1" applyFill="1" applyBorder="1" applyAlignment="1" applyProtection="1">
      <alignment horizontal="center" vertical="center"/>
      <protection locked="0"/>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49" fontId="12" fillId="0" borderId="11" xfId="0" applyNumberFormat="1" applyFont="1" applyBorder="1" applyAlignment="1" applyProtection="1">
      <alignment horizontal="center" vertical="center"/>
      <protection locked="0"/>
    </xf>
    <xf numFmtId="0" fontId="16" fillId="0" borderId="2" xfId="0" applyFont="1" applyBorder="1" applyAlignment="1">
      <alignment horizontal="left" wrapText="1"/>
    </xf>
    <xf numFmtId="0" fontId="5" fillId="9" borderId="44" xfId="0" applyFont="1" applyFill="1" applyBorder="1" applyAlignment="1" applyProtection="1">
      <alignment horizontal="center" vertical="center"/>
      <protection locked="0"/>
    </xf>
    <xf numFmtId="0" fontId="5" fillId="9" borderId="45" xfId="0" applyFont="1" applyFill="1" applyBorder="1" applyAlignment="1" applyProtection="1">
      <alignment horizontal="center" vertical="center"/>
      <protection locked="0"/>
    </xf>
    <xf numFmtId="0" fontId="5" fillId="9" borderId="46" xfId="0" applyFont="1" applyFill="1" applyBorder="1" applyAlignment="1" applyProtection="1">
      <alignment horizontal="center" vertical="center"/>
      <protection locked="0"/>
    </xf>
    <xf numFmtId="0" fontId="30" fillId="0" borderId="0" xfId="0" applyFont="1" applyAlignment="1">
      <alignment horizontal="center"/>
    </xf>
    <xf numFmtId="0" fontId="5" fillId="9" borderId="85" xfId="0" applyFont="1" applyFill="1" applyBorder="1" applyAlignment="1">
      <alignment horizontal="center" vertical="center"/>
    </xf>
    <xf numFmtId="0" fontId="5" fillId="9" borderId="104" xfId="0" applyFont="1" applyFill="1" applyBorder="1" applyAlignment="1">
      <alignment horizontal="center" vertical="center"/>
    </xf>
    <xf numFmtId="0" fontId="5" fillId="9" borderId="93" xfId="0" applyFont="1" applyFill="1" applyBorder="1" applyAlignment="1">
      <alignment horizontal="center" vertical="center"/>
    </xf>
    <xf numFmtId="0" fontId="1" fillId="0" borderId="114" xfId="0" applyFont="1" applyBorder="1" applyAlignment="1">
      <alignment horizontal="center" vertical="center" wrapText="1"/>
    </xf>
    <xf numFmtId="0" fontId="1" fillId="0" borderId="97" xfId="0" applyFont="1" applyBorder="1" applyAlignment="1">
      <alignment horizontal="center" vertical="center" wrapText="1"/>
    </xf>
    <xf numFmtId="0" fontId="1" fillId="0" borderId="98" xfId="0" applyFont="1" applyBorder="1" applyAlignment="1">
      <alignment horizontal="center" vertical="center" wrapText="1"/>
    </xf>
    <xf numFmtId="0" fontId="3" fillId="6" borderId="99" xfId="0" applyFont="1" applyFill="1" applyBorder="1" applyAlignment="1">
      <alignment horizontal="center" vertical="center"/>
    </xf>
    <xf numFmtId="0" fontId="3" fillId="6" borderId="97" xfId="0" applyFont="1" applyFill="1" applyBorder="1" applyAlignment="1">
      <alignment horizontal="center" vertical="center"/>
    </xf>
    <xf numFmtId="0" fontId="3" fillId="6" borderId="98" xfId="0" applyFont="1" applyFill="1" applyBorder="1" applyAlignment="1">
      <alignment horizontal="center" vertical="center"/>
    </xf>
    <xf numFmtId="0" fontId="5" fillId="9" borderId="76" xfId="0" applyFont="1" applyFill="1" applyBorder="1" applyAlignment="1" applyProtection="1">
      <alignment horizontal="center" vertical="center" wrapText="1"/>
      <protection locked="0"/>
    </xf>
    <xf numFmtId="0" fontId="5" fillId="9" borderId="77" xfId="0" applyFont="1" applyFill="1" applyBorder="1" applyAlignment="1" applyProtection="1">
      <alignment horizontal="center" vertical="center" wrapText="1"/>
      <protection locked="0"/>
    </xf>
    <xf numFmtId="0" fontId="5" fillId="9" borderId="44" xfId="0" applyFont="1" applyFill="1" applyBorder="1" applyAlignment="1">
      <alignment horizontal="center" vertical="center"/>
    </xf>
    <xf numFmtId="0" fontId="5" fillId="9" borderId="45" xfId="0" applyFont="1" applyFill="1" applyBorder="1" applyAlignment="1">
      <alignment horizontal="center" vertical="center"/>
    </xf>
    <xf numFmtId="0" fontId="5" fillId="9" borderId="46" xfId="0" applyFont="1" applyFill="1" applyBorder="1" applyAlignment="1">
      <alignment horizontal="center" vertical="center"/>
    </xf>
    <xf numFmtId="0" fontId="5" fillId="9" borderId="63" xfId="0" applyFont="1" applyFill="1" applyBorder="1" applyAlignment="1" applyProtection="1">
      <alignment horizontal="center" vertical="center" wrapText="1"/>
      <protection locked="0"/>
    </xf>
    <xf numFmtId="0" fontId="5" fillId="9" borderId="64" xfId="0" applyFont="1" applyFill="1" applyBorder="1" applyAlignment="1" applyProtection="1">
      <alignment horizontal="center" vertical="center" wrapText="1"/>
      <protection locked="0"/>
    </xf>
    <xf numFmtId="0" fontId="5" fillId="9" borderId="46" xfId="0" applyFont="1" applyFill="1" applyBorder="1" applyAlignment="1">
      <alignment horizontal="center" vertical="center" wrapText="1"/>
    </xf>
    <xf numFmtId="0" fontId="5" fillId="9" borderId="23" xfId="0" applyFont="1" applyFill="1" applyBorder="1" applyAlignment="1" applyProtection="1">
      <alignment horizontal="center" vertical="center" wrapText="1"/>
      <protection locked="0"/>
    </xf>
    <xf numFmtId="0" fontId="5" fillId="9" borderId="14" xfId="0" applyFont="1" applyFill="1" applyBorder="1" applyAlignment="1" applyProtection="1">
      <alignment horizontal="center" vertical="center" wrapText="1"/>
      <protection locked="0"/>
    </xf>
    <xf numFmtId="0" fontId="5" fillId="9" borderId="24" xfId="0" applyFont="1" applyFill="1" applyBorder="1" applyAlignment="1" applyProtection="1">
      <alignment horizontal="center" vertical="center" wrapText="1"/>
      <protection locked="0"/>
    </xf>
    <xf numFmtId="0" fontId="5" fillId="9" borderId="4" xfId="0" applyFont="1" applyFill="1" applyBorder="1" applyAlignment="1" applyProtection="1">
      <alignment horizontal="center" vertical="center" wrapText="1"/>
      <protection locked="0"/>
    </xf>
    <xf numFmtId="0" fontId="5" fillId="9" borderId="22" xfId="0" applyFont="1" applyFill="1" applyBorder="1" applyAlignment="1" applyProtection="1">
      <alignment horizontal="center" vertical="center" wrapText="1"/>
      <protection locked="0"/>
    </xf>
    <xf numFmtId="0" fontId="1" fillId="0" borderId="114" xfId="20" applyFont="1" applyBorder="1" applyAlignment="1">
      <alignment horizontal="center" vertical="center" wrapText="1"/>
    </xf>
    <xf numFmtId="0" fontId="1" fillId="0" borderId="97" xfId="20" applyFont="1" applyBorder="1" applyAlignment="1">
      <alignment horizontal="center" vertical="center" wrapText="1"/>
    </xf>
    <xf numFmtId="0" fontId="1" fillId="0" borderId="98" xfId="20" applyFont="1" applyBorder="1" applyAlignment="1">
      <alignment horizontal="center" vertical="center" wrapText="1"/>
    </xf>
    <xf numFmtId="0" fontId="6" fillId="0" borderId="0" xfId="0" applyFont="1" applyAlignment="1" applyProtection="1">
      <alignment horizontal="right" vertical="center"/>
      <protection locked="0"/>
    </xf>
    <xf numFmtId="0" fontId="26" fillId="0" borderId="0" xfId="20" applyFill="1" applyAlignment="1" applyProtection="1">
      <alignment horizontal="center" vertical="center" wrapText="1"/>
      <protection locked="0"/>
    </xf>
    <xf numFmtId="0" fontId="7" fillId="0" borderId="4" xfId="0" applyFont="1" applyBorder="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4"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5" fillId="4" borderId="75" xfId="0" applyFont="1" applyFill="1" applyBorder="1" applyAlignment="1" applyProtection="1">
      <alignment horizontal="center" vertical="center" wrapText="1"/>
      <protection locked="0"/>
    </xf>
    <xf numFmtId="0" fontId="5" fillId="4" borderId="76" xfId="0" applyFont="1" applyFill="1" applyBorder="1" applyAlignment="1" applyProtection="1">
      <alignment horizontal="center" vertical="center" wrapText="1"/>
      <protection locked="0"/>
    </xf>
    <xf numFmtId="0" fontId="5" fillId="4" borderId="18" xfId="0" applyFont="1" applyFill="1" applyBorder="1" applyAlignment="1" applyProtection="1">
      <alignment horizontal="center" vertical="center" wrapText="1"/>
      <protection locked="0"/>
    </xf>
    <xf numFmtId="0" fontId="5" fillId="4" borderId="90" xfId="0" applyFont="1" applyFill="1" applyBorder="1" applyAlignment="1" applyProtection="1">
      <alignment horizontal="center" vertical="center" wrapText="1"/>
      <protection locked="0"/>
    </xf>
    <xf numFmtId="0" fontId="5" fillId="4" borderId="20" xfId="0" applyFont="1" applyFill="1" applyBorder="1" applyAlignment="1" applyProtection="1">
      <alignment horizontal="center" vertical="center" wrapText="1"/>
      <protection locked="0"/>
    </xf>
    <xf numFmtId="0" fontId="5" fillId="4" borderId="92" xfId="0" applyFont="1" applyFill="1" applyBorder="1" applyAlignment="1" applyProtection="1">
      <alignment horizontal="center" vertical="center"/>
      <protection locked="0"/>
    </xf>
    <xf numFmtId="0" fontId="5" fillId="4" borderId="104" xfId="0" applyFont="1" applyFill="1" applyBorder="1" applyAlignment="1" applyProtection="1">
      <alignment horizontal="center" vertical="center"/>
      <protection locked="0"/>
    </xf>
    <xf numFmtId="0" fontId="5" fillId="4" borderId="105" xfId="0" applyFont="1" applyFill="1" applyBorder="1" applyAlignment="1" applyProtection="1">
      <alignment horizontal="center" vertical="center"/>
      <protection locked="0"/>
    </xf>
    <xf numFmtId="0" fontId="5" fillId="4" borderId="102" xfId="0" applyFont="1" applyFill="1" applyBorder="1" applyAlignment="1" applyProtection="1">
      <alignment horizontal="center" vertical="center"/>
      <protection locked="0"/>
    </xf>
    <xf numFmtId="0" fontId="5" fillId="4" borderId="103"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5" fillId="4" borderId="21"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22" xfId="0" applyFont="1" applyFill="1" applyBorder="1" applyAlignment="1" applyProtection="1">
      <alignment horizontal="center" vertical="center"/>
      <protection locked="0"/>
    </xf>
    <xf numFmtId="0" fontId="5" fillId="4" borderId="11" xfId="0" applyFont="1" applyFill="1" applyBorder="1" applyAlignment="1" applyProtection="1">
      <alignment horizontal="center" vertical="center"/>
      <protection locked="0"/>
    </xf>
    <xf numFmtId="0" fontId="5" fillId="4" borderId="20" xfId="0" applyFont="1" applyFill="1" applyBorder="1" applyAlignment="1" applyProtection="1">
      <alignment horizontal="center" vertical="center"/>
      <protection locked="0"/>
    </xf>
    <xf numFmtId="0" fontId="3" fillId="0" borderId="4"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6" fillId="0" borderId="44" xfId="0" applyFont="1" applyBorder="1" applyAlignment="1" applyProtection="1">
      <alignment horizontal="left" vertical="center"/>
      <protection locked="0"/>
    </xf>
    <xf numFmtId="0" fontId="6" fillId="0" borderId="60" xfId="0" applyFont="1" applyBorder="1" applyAlignment="1" applyProtection="1">
      <alignment horizontal="left" vertical="center"/>
      <protection locked="0"/>
    </xf>
    <xf numFmtId="0" fontId="5" fillId="4" borderId="92" xfId="0" applyFont="1" applyFill="1" applyBorder="1" applyAlignment="1" applyProtection="1">
      <alignment horizontal="center" vertical="center" wrapText="1"/>
      <protection locked="0"/>
    </xf>
    <xf numFmtId="0" fontId="5" fillId="4" borderId="104" xfId="0" applyFont="1" applyFill="1" applyBorder="1" applyAlignment="1" applyProtection="1">
      <alignment horizontal="center" vertical="center" wrapText="1"/>
      <protection locked="0"/>
    </xf>
    <xf numFmtId="0" fontId="5" fillId="4" borderId="93" xfId="0" applyFont="1" applyFill="1" applyBorder="1" applyAlignment="1" applyProtection="1">
      <alignment horizontal="center" vertical="center" wrapText="1"/>
      <protection locked="0"/>
    </xf>
    <xf numFmtId="0" fontId="3" fillId="0" borderId="22" xfId="0" applyFont="1" applyBorder="1" applyAlignment="1" applyProtection="1">
      <alignment horizontal="left" vertical="center" wrapText="1"/>
      <protection locked="0"/>
    </xf>
    <xf numFmtId="0" fontId="17" fillId="12" borderId="0" xfId="21" applyFont="1" applyFill="1" applyAlignment="1" applyProtection="1">
      <alignment horizontal="left" vertical="center" wrapText="1"/>
      <protection locked="0"/>
    </xf>
    <xf numFmtId="0" fontId="3" fillId="0" borderId="4" xfId="0" applyFont="1" applyBorder="1" applyAlignment="1" applyProtection="1">
      <alignment vertical="center"/>
      <protection locked="0"/>
    </xf>
    <xf numFmtId="0" fontId="3" fillId="0" borderId="0" xfId="0" applyFont="1" applyAlignment="1" applyProtection="1">
      <alignment vertical="center"/>
      <protection locked="0"/>
    </xf>
    <xf numFmtId="0" fontId="3" fillId="0" borderId="22" xfId="0" applyFont="1" applyBorder="1" applyAlignment="1" applyProtection="1">
      <alignment vertical="center"/>
      <protection locked="0"/>
    </xf>
    <xf numFmtId="0" fontId="20" fillId="0" borderId="4" xfId="0" applyFont="1" applyBorder="1" applyAlignment="1" applyProtection="1">
      <alignment vertical="center"/>
      <protection locked="0"/>
    </xf>
    <xf numFmtId="0" fontId="20" fillId="0" borderId="0" xfId="0" applyFont="1" applyAlignment="1" applyProtection="1">
      <alignment vertical="center"/>
      <protection locked="0"/>
    </xf>
    <xf numFmtId="0" fontId="20" fillId="0" borderId="22" xfId="0" applyFont="1" applyBorder="1" applyAlignment="1" applyProtection="1">
      <alignment vertical="center"/>
      <protection locked="0"/>
    </xf>
    <xf numFmtId="0" fontId="20" fillId="0" borderId="71" xfId="0" applyFont="1" applyBorder="1" applyAlignment="1" applyProtection="1">
      <alignment vertical="center"/>
      <protection locked="0"/>
    </xf>
    <xf numFmtId="0" fontId="20" fillId="0" borderId="9" xfId="0" applyFont="1" applyBorder="1" applyAlignment="1" applyProtection="1">
      <alignment vertical="center"/>
      <protection locked="0"/>
    </xf>
    <xf numFmtId="0" fontId="20" fillId="0" borderId="96" xfId="0" applyFont="1" applyBorder="1" applyAlignment="1" applyProtection="1">
      <alignment vertical="center"/>
      <protection locked="0"/>
    </xf>
    <xf numFmtId="0" fontId="20" fillId="0" borderId="47" xfId="0" applyFont="1" applyBorder="1" applyAlignment="1" applyProtection="1">
      <alignment vertical="center"/>
      <protection locked="0"/>
    </xf>
    <xf numFmtId="0" fontId="20" fillId="0" borderId="10" xfId="0" applyFont="1" applyBorder="1" applyAlignment="1" applyProtection="1">
      <alignment vertical="center"/>
      <protection locked="0"/>
    </xf>
    <xf numFmtId="0" fontId="20" fillId="0" borderId="88" xfId="0" applyFont="1" applyBorder="1" applyAlignment="1" applyProtection="1">
      <alignment vertical="center"/>
      <protection locked="0"/>
    </xf>
    <xf numFmtId="0" fontId="20" fillId="0" borderId="11" xfId="0" applyFont="1" applyBorder="1" applyAlignment="1" applyProtection="1">
      <alignment horizontal="left" vertical="center"/>
      <protection locked="0"/>
    </xf>
    <xf numFmtId="0" fontId="20" fillId="0" borderId="12" xfId="0" applyFont="1" applyBorder="1" applyAlignment="1" applyProtection="1">
      <alignment vertical="center"/>
      <protection locked="0"/>
    </xf>
    <xf numFmtId="0" fontId="20" fillId="0" borderId="20" xfId="0" applyFont="1" applyBorder="1" applyAlignment="1" applyProtection="1">
      <alignment vertical="center"/>
      <protection locked="0"/>
    </xf>
    <xf numFmtId="0" fontId="20" fillId="0" borderId="4" xfId="0" applyFont="1" applyBorder="1" applyAlignment="1" applyProtection="1">
      <alignment horizontal="left" vertical="center"/>
      <protection locked="0"/>
    </xf>
    <xf numFmtId="0" fontId="20" fillId="0" borderId="0" xfId="0" applyFont="1" applyAlignment="1" applyProtection="1">
      <alignment horizontal="left" vertical="center"/>
      <protection locked="0"/>
    </xf>
    <xf numFmtId="0" fontId="20" fillId="0" borderId="22" xfId="0" applyFont="1" applyBorder="1" applyAlignment="1" applyProtection="1">
      <alignment horizontal="left" vertical="center"/>
      <protection locked="0"/>
    </xf>
    <xf numFmtId="0" fontId="3" fillId="0" borderId="139" xfId="0" applyFont="1" applyBorder="1" applyAlignment="1" applyProtection="1">
      <alignment vertical="center"/>
      <protection locked="0"/>
    </xf>
    <xf numFmtId="0" fontId="3" fillId="0" borderId="101" xfId="0" applyFont="1" applyBorder="1" applyAlignment="1" applyProtection="1">
      <alignment vertical="center"/>
      <protection locked="0"/>
    </xf>
    <xf numFmtId="0" fontId="3" fillId="0" borderId="127" xfId="0" applyFont="1" applyBorder="1" applyAlignment="1" applyProtection="1">
      <alignment vertical="center"/>
      <protection locked="0"/>
    </xf>
    <xf numFmtId="0" fontId="6" fillId="0" borderId="141" xfId="0" applyFont="1" applyBorder="1" applyAlignment="1" applyProtection="1">
      <alignment vertical="center"/>
      <protection locked="0"/>
    </xf>
    <xf numFmtId="0" fontId="3" fillId="0" borderId="133" xfId="0" applyFont="1" applyBorder="1" applyAlignment="1" applyProtection="1">
      <alignment vertical="center"/>
      <protection locked="0"/>
    </xf>
    <xf numFmtId="0" fontId="3" fillId="0" borderId="140" xfId="0" applyFont="1" applyBorder="1" applyAlignment="1" applyProtection="1">
      <alignment vertical="center"/>
      <protection locked="0"/>
    </xf>
    <xf numFmtId="0" fontId="20" fillId="0" borderId="34" xfId="0" applyFont="1" applyBorder="1" applyAlignment="1" applyProtection="1">
      <alignment vertical="center"/>
      <protection locked="0"/>
    </xf>
    <xf numFmtId="0" fontId="20" fillId="0" borderId="8" xfId="0" applyFont="1" applyBorder="1" applyAlignment="1" applyProtection="1">
      <alignment vertical="center"/>
      <protection locked="0"/>
    </xf>
    <xf numFmtId="0" fontId="20" fillId="0" borderId="87" xfId="0" applyFont="1" applyBorder="1" applyAlignment="1" applyProtection="1">
      <alignment vertical="center"/>
      <protection locked="0"/>
    </xf>
    <xf numFmtId="0" fontId="6" fillId="0" borderId="26" xfId="0" applyFont="1" applyBorder="1" applyAlignment="1" applyProtection="1">
      <alignment horizontal="left" vertical="center"/>
      <protection locked="0"/>
    </xf>
    <xf numFmtId="0" fontId="6" fillId="0" borderId="27" xfId="0" applyFont="1" applyBorder="1" applyAlignment="1" applyProtection="1">
      <alignment horizontal="left" vertical="center"/>
      <protection locked="0"/>
    </xf>
    <xf numFmtId="0" fontId="6" fillId="0" borderId="54" xfId="0" applyFont="1" applyBorder="1" applyAlignment="1" applyProtection="1">
      <alignment horizontal="left" vertical="center"/>
      <protection locked="0"/>
    </xf>
    <xf numFmtId="0" fontId="11" fillId="0" borderId="0" xfId="0" applyFont="1" applyAlignment="1" applyProtection="1">
      <alignment horizontal="center" vertical="center"/>
      <protection locked="0"/>
    </xf>
    <xf numFmtId="0" fontId="5" fillId="4" borderId="84" xfId="0" applyFont="1" applyFill="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24" xfId="0" applyFont="1" applyBorder="1" applyAlignment="1" applyProtection="1">
      <alignment horizontal="center" vertical="center"/>
      <protection locked="0"/>
    </xf>
    <xf numFmtId="0" fontId="5" fillId="4" borderId="89" xfId="0" applyFont="1" applyFill="1" applyBorder="1" applyAlignment="1" applyProtection="1">
      <alignment horizontal="center" vertical="center"/>
      <protection locked="0"/>
    </xf>
    <xf numFmtId="0" fontId="3" fillId="0" borderId="86" xfId="0" applyFont="1" applyBorder="1" applyAlignment="1" applyProtection="1">
      <alignment horizontal="center" vertical="center"/>
      <protection locked="0"/>
    </xf>
    <xf numFmtId="0" fontId="3" fillId="0" borderId="76" xfId="0" applyFont="1" applyBorder="1" applyAlignment="1" applyProtection="1">
      <alignment horizontal="center" vertical="center" wrapText="1"/>
      <protection locked="0"/>
    </xf>
    <xf numFmtId="0" fontId="3" fillId="0" borderId="77" xfId="0" applyFont="1" applyBorder="1" applyAlignment="1" applyProtection="1">
      <alignment horizontal="center" vertical="center" wrapText="1"/>
      <protection locked="0"/>
    </xf>
    <xf numFmtId="0" fontId="3" fillId="0" borderId="62" xfId="0" applyFont="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3" fillId="4" borderId="5" xfId="0" applyFont="1" applyFill="1" applyBorder="1" applyAlignment="1" applyProtection="1">
      <alignment horizontal="center" vertical="center" wrapText="1"/>
      <protection locked="0"/>
    </xf>
    <xf numFmtId="0" fontId="3" fillId="4" borderId="52" xfId="0" applyFont="1" applyFill="1" applyBorder="1" applyAlignment="1" applyProtection="1">
      <alignment horizontal="center" vertical="center" wrapText="1"/>
      <protection locked="0"/>
    </xf>
    <xf numFmtId="0" fontId="3" fillId="0" borderId="95" xfId="0" applyFont="1" applyBorder="1" applyAlignment="1" applyProtection="1">
      <alignment horizontal="center" vertical="center"/>
      <protection locked="0"/>
    </xf>
    <xf numFmtId="0" fontId="5" fillId="4" borderId="28" xfId="0" applyFont="1" applyFill="1" applyBorder="1" applyAlignment="1" applyProtection="1">
      <alignment horizontal="center" vertical="center" wrapText="1"/>
      <protection locked="0"/>
    </xf>
    <xf numFmtId="0" fontId="3" fillId="0" borderId="51" xfId="0" applyFont="1" applyBorder="1" applyAlignment="1" applyProtection="1">
      <alignment horizontal="center" vertical="center" wrapText="1"/>
      <protection locked="0"/>
    </xf>
    <xf numFmtId="0" fontId="3" fillId="4" borderId="76" xfId="0" applyFont="1" applyFill="1" applyBorder="1" applyAlignment="1" applyProtection="1">
      <alignment horizontal="center" vertical="center" wrapText="1"/>
      <protection locked="0"/>
    </xf>
    <xf numFmtId="0" fontId="3" fillId="4" borderId="77" xfId="0" applyFont="1" applyFill="1" applyBorder="1" applyAlignment="1" applyProtection="1">
      <alignment horizontal="center" vertical="center" wrapText="1"/>
      <protection locked="0"/>
    </xf>
    <xf numFmtId="0" fontId="5" fillId="4" borderId="84" xfId="0" applyFont="1" applyFill="1" applyBorder="1" applyAlignment="1" applyProtection="1">
      <alignment horizontal="center" vertical="center" wrapText="1"/>
      <protection locked="0"/>
    </xf>
    <xf numFmtId="0" fontId="3" fillId="0" borderId="57" xfId="0" applyFont="1" applyBorder="1" applyAlignment="1" applyProtection="1">
      <alignment horizontal="center" vertical="center" wrapText="1"/>
      <protection locked="0"/>
    </xf>
    <xf numFmtId="0" fontId="5" fillId="4" borderId="77" xfId="0" applyFont="1" applyFill="1" applyBorder="1" applyAlignment="1" applyProtection="1">
      <alignment horizontal="center" vertical="center" wrapText="1"/>
      <protection locked="0"/>
    </xf>
    <xf numFmtId="0" fontId="3" fillId="6" borderId="56" xfId="0" applyFont="1" applyFill="1" applyBorder="1" applyAlignment="1" applyProtection="1">
      <alignment horizontal="center" vertical="center"/>
      <protection locked="0"/>
    </xf>
    <xf numFmtId="0" fontId="0" fillId="0" borderId="0" xfId="0" applyAlignment="1">
      <alignment vertical="center"/>
    </xf>
  </cellXfs>
  <cellStyles count="22">
    <cellStyle name="Euro" xfId="14" xr:uid="{00000000-0005-0000-0000-000000000000}"/>
    <cellStyle name="Lien hypertexte" xfId="20" builtinId="8"/>
    <cellStyle name="Milliers" xfId="1" builtinId="3"/>
    <cellStyle name="Milliers 2" xfId="15" xr:uid="{00000000-0005-0000-0000-000003000000}"/>
    <cellStyle name="Milliers 3" xfId="6" xr:uid="{00000000-0005-0000-0000-000004000000}"/>
    <cellStyle name="Monetaire" xfId="2" xr:uid="{00000000-0005-0000-0000-000005000000}"/>
    <cellStyle name="Monetaire [0]" xfId="3" xr:uid="{00000000-0005-0000-0000-000006000000}"/>
    <cellStyle name="Monetaire [0] 2" xfId="17" xr:uid="{00000000-0005-0000-0000-000007000000}"/>
    <cellStyle name="Monetaire 2" xfId="16" xr:uid="{00000000-0005-0000-0000-000008000000}"/>
    <cellStyle name="Monetaire 3" xfId="18" xr:uid="{00000000-0005-0000-0000-000009000000}"/>
    <cellStyle name="Monetaire 4" xfId="19" xr:uid="{00000000-0005-0000-0000-00000A000000}"/>
    <cellStyle name="Normal" xfId="0" builtinId="0"/>
    <cellStyle name="Normal 2" xfId="7" xr:uid="{00000000-0005-0000-0000-00000C000000}"/>
    <cellStyle name="Normal 3" xfId="13" xr:uid="{00000000-0005-0000-0000-00000D000000}"/>
    <cellStyle name="Normal 4" xfId="5" xr:uid="{00000000-0005-0000-0000-00000E000000}"/>
    <cellStyle name="Normal_FVbis2005  I  Bilan ataf1modif" xfId="21" xr:uid="{00000000-0005-0000-0000-000010000000}"/>
    <cellStyle name="Pourcentage" xfId="4" builtinId="5"/>
    <cellStyle name="Pourcentage 2" xfId="12" xr:uid="{00000000-0005-0000-0000-000012000000}"/>
    <cellStyle name="Titre1" xfId="8" xr:uid="{00000000-0005-0000-0000-000013000000}"/>
    <cellStyle name="Titre2" xfId="9" xr:uid="{00000000-0005-0000-0000-000014000000}"/>
    <cellStyle name="Titre3" xfId="10" xr:uid="{00000000-0005-0000-0000-000015000000}"/>
    <cellStyle name="Titre4" xfId="11" xr:uid="{00000000-0005-0000-0000-00001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ministere.recette.harmonia-cglls.fr/manuel/fededguhc/F01_1.pdf"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legifrance.gouv.fr/affichCode.do?cidTexte=LEGITEXT000006074075&amp;dateTexte=&amp;categorieLien=cid"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ministere.recette.harmonia-cglls.fr/manuel/fededguhc/F01_5.pdf" TargetMode="Externa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5"/>
  <sheetViews>
    <sheetView showGridLines="0" topLeftCell="A28" zoomScale="80" zoomScaleNormal="80" workbookViewId="0">
      <selection activeCell="G37" sqref="G37"/>
    </sheetView>
  </sheetViews>
  <sheetFormatPr baseColWidth="10" defaultColWidth="11.42578125" defaultRowHeight="15"/>
  <cols>
    <col min="1" max="1" width="62.140625" style="1" customWidth="1"/>
    <col min="2" max="2" width="13.5703125" style="1" customWidth="1"/>
    <col min="3" max="3" width="16.85546875" style="1" customWidth="1"/>
    <col min="4" max="4" width="13.85546875" style="1" customWidth="1"/>
    <col min="5" max="5" width="13.5703125" style="1" customWidth="1"/>
    <col min="6" max="6" width="54.85546875" style="1" customWidth="1"/>
    <col min="7" max="7" width="19" style="1" customWidth="1"/>
    <col min="8" max="8" width="23.140625" style="1" bestFit="1" customWidth="1"/>
    <col min="9" max="9" width="23.140625" style="1" customWidth="1"/>
    <col min="10" max="16384" width="11.42578125" style="1"/>
  </cols>
  <sheetData>
    <row r="1" spans="1:10" ht="30" customHeight="1">
      <c r="A1" s="180" t="str">
        <f>_nom</f>
        <v>TEXTAREA_</v>
      </c>
      <c r="B1" s="562" t="s">
        <v>411</v>
      </c>
      <c r="C1" s="562"/>
      <c r="D1" s="562"/>
      <c r="E1" s="569" t="s">
        <v>412</v>
      </c>
      <c r="F1" s="569"/>
      <c r="G1" s="569"/>
      <c r="H1" s="569"/>
      <c r="I1" s="213" t="s">
        <v>283</v>
      </c>
      <c r="J1" s="212" t="s">
        <v>368</v>
      </c>
    </row>
    <row r="2" spans="1:10" ht="29.1" customHeight="1" thickBot="1">
      <c r="A2" s="565" t="s">
        <v>146</v>
      </c>
      <c r="B2" s="565"/>
      <c r="C2" s="565"/>
      <c r="D2" s="565"/>
      <c r="E2" s="565"/>
      <c r="F2" s="565"/>
      <c r="G2" s="565"/>
      <c r="H2" s="565"/>
      <c r="I2" s="565"/>
      <c r="J2" s="68"/>
    </row>
    <row r="3" spans="1:10" ht="24.75" customHeight="1" thickBot="1">
      <c r="A3" s="563"/>
      <c r="B3" s="564"/>
      <c r="C3" s="564"/>
      <c r="D3" s="564"/>
      <c r="E3" s="564"/>
      <c r="F3" s="564"/>
      <c r="G3" s="564"/>
      <c r="H3" s="564"/>
      <c r="J3" s="4"/>
    </row>
    <row r="4" spans="1:10" ht="24" customHeight="1" thickBot="1">
      <c r="A4" s="204" t="s">
        <v>211</v>
      </c>
      <c r="B4" s="566" t="s">
        <v>28</v>
      </c>
      <c r="C4" s="567"/>
      <c r="D4" s="568"/>
      <c r="F4" s="230" t="s">
        <v>77</v>
      </c>
      <c r="G4" s="566"/>
      <c r="H4" s="567"/>
      <c r="I4" s="568"/>
      <c r="J4" s="205"/>
    </row>
    <row r="5" spans="1:10" ht="19.5" customHeight="1" thickBot="1">
      <c r="A5" s="575" t="s">
        <v>212</v>
      </c>
      <c r="B5" s="576"/>
      <c r="C5" s="576"/>
      <c r="D5"/>
      <c r="F5" s="8"/>
      <c r="G5" s="8"/>
      <c r="H5" s="8"/>
      <c r="I5" s="8"/>
      <c r="J5" s="205"/>
    </row>
    <row r="6" spans="1:10" ht="27.75" customHeight="1" thickBot="1">
      <c r="A6" s="91" t="s">
        <v>262</v>
      </c>
      <c r="B6" s="566" t="s">
        <v>28</v>
      </c>
      <c r="C6" s="567"/>
      <c r="D6" s="568"/>
      <c r="J6" s="234"/>
    </row>
    <row r="7" spans="1:10" ht="30" customHeight="1" thickBot="1">
      <c r="A7" s="573" t="s">
        <v>263</v>
      </c>
      <c r="B7" s="574"/>
      <c r="C7" s="574"/>
      <c r="D7" s="574"/>
      <c r="F7" s="231" t="s">
        <v>91</v>
      </c>
      <c r="G7" s="232" t="s">
        <v>92</v>
      </c>
      <c r="H7" s="232" t="s">
        <v>93</v>
      </c>
      <c r="I7" s="233" t="s">
        <v>94</v>
      </c>
      <c r="J7" s="205"/>
    </row>
    <row r="8" spans="1:10" ht="30" customHeight="1" thickBot="1">
      <c r="A8" s="405"/>
      <c r="B8" s="405"/>
      <c r="C8" s="405"/>
      <c r="D8" s="405"/>
      <c r="F8" s="428"/>
      <c r="G8" s="429"/>
      <c r="H8" s="430" t="s">
        <v>28</v>
      </c>
      <c r="I8" s="431"/>
      <c r="J8" s="235" t="s">
        <v>27</v>
      </c>
    </row>
    <row r="9" spans="1:10" ht="19.5" customHeight="1" thickBot="1">
      <c r="A9" s="203" t="s">
        <v>250</v>
      </c>
      <c r="B9" s="577"/>
      <c r="C9" s="578"/>
      <c r="D9" s="579"/>
      <c r="E9" s="8"/>
      <c r="F9" s="73"/>
      <c r="G9" s="73"/>
      <c r="H9" s="236"/>
      <c r="I9" s="66"/>
      <c r="J9" s="206"/>
    </row>
    <row r="10" spans="1:10" ht="19.5" customHeight="1" thickBot="1">
      <c r="E10" s="8"/>
      <c r="F10" s="570" t="s">
        <v>83</v>
      </c>
      <c r="G10" s="571"/>
      <c r="H10" s="571"/>
      <c r="I10" s="572"/>
      <c r="J10" s="205"/>
    </row>
    <row r="11" spans="1:10" ht="30.6" customHeight="1" thickBot="1">
      <c r="A11" s="237" t="s">
        <v>75</v>
      </c>
      <c r="B11" s="588" t="s">
        <v>406</v>
      </c>
      <c r="C11" s="589"/>
      <c r="D11" s="590"/>
      <c r="E11" s="8"/>
      <c r="F11" s="520" t="s">
        <v>9</v>
      </c>
      <c r="G11" s="521" t="s">
        <v>0</v>
      </c>
      <c r="H11" s="522" t="s">
        <v>248</v>
      </c>
      <c r="I11" s="233" t="s">
        <v>249</v>
      </c>
      <c r="J11" s="234"/>
    </row>
    <row r="12" spans="1:10" ht="19.5" customHeight="1" thickBot="1">
      <c r="E12" s="8"/>
      <c r="F12" s="505" t="s">
        <v>28</v>
      </c>
      <c r="G12" s="430" t="s">
        <v>28</v>
      </c>
      <c r="H12" s="506"/>
      <c r="I12" s="508"/>
      <c r="J12" s="238" t="s">
        <v>27</v>
      </c>
    </row>
    <row r="13" spans="1:10" ht="19.5" customHeight="1" thickBot="1">
      <c r="A13" s="230" t="s">
        <v>76</v>
      </c>
      <c r="B13" s="580"/>
      <c r="C13" s="581"/>
      <c r="D13" s="582"/>
      <c r="E13" s="8"/>
      <c r="F13" s="73"/>
      <c r="G13" s="236"/>
      <c r="H13" s="507"/>
      <c r="I13" s="509"/>
      <c r="J13" s="206"/>
    </row>
    <row r="14" spans="1:10" ht="47.25" customHeight="1" thickBot="1">
      <c r="A14" s="390"/>
      <c r="B14" s="8"/>
      <c r="C14"/>
      <c r="D14"/>
      <c r="E14" s="8"/>
      <c r="F14" s="91" t="s">
        <v>298</v>
      </c>
      <c r="G14" s="208"/>
      <c r="I14" s="7"/>
      <c r="J14" s="205"/>
    </row>
    <row r="15" spans="1:10" ht="23.25" customHeight="1" thickBot="1">
      <c r="A15" s="80" t="s">
        <v>147</v>
      </c>
      <c r="B15" s="583"/>
      <c r="C15" s="584"/>
      <c r="D15" s="585"/>
      <c r="E15" s="8"/>
      <c r="J15" s="59"/>
    </row>
    <row r="16" spans="1:10" ht="26.25" customHeight="1" thickBot="1">
      <c r="A16" s="390"/>
      <c r="B16" s="8"/>
      <c r="C16"/>
      <c r="D16"/>
      <c r="E16" s="8"/>
      <c r="F16" s="239" t="s">
        <v>64</v>
      </c>
      <c r="G16" s="65"/>
      <c r="J16" s="59"/>
    </row>
    <row r="17" spans="1:10" ht="19.5" customHeight="1" thickBot="1">
      <c r="A17" s="80" t="s">
        <v>148</v>
      </c>
      <c r="B17" s="583"/>
      <c r="C17" s="584"/>
      <c r="D17" s="585"/>
      <c r="E17" s="8"/>
      <c r="F17" s="8"/>
      <c r="G17" s="8"/>
      <c r="J17" s="59"/>
    </row>
    <row r="18" spans="1:10" ht="19.5" customHeight="1" thickBot="1">
      <c r="A18" s="390"/>
      <c r="B18" s="8"/>
      <c r="C18"/>
      <c r="D18"/>
      <c r="E18" s="8"/>
      <c r="J18" s="59"/>
    </row>
    <row r="19" spans="1:10" ht="24" customHeight="1" thickBot="1">
      <c r="A19" s="591" t="s">
        <v>84</v>
      </c>
      <c r="B19" s="592"/>
      <c r="C19" s="592"/>
      <c r="D19" s="593"/>
      <c r="E19" s="8"/>
      <c r="F19" s="230" t="s">
        <v>78</v>
      </c>
      <c r="G19" s="240"/>
      <c r="J19" s="59"/>
    </row>
    <row r="20" spans="1:10" ht="19.5" customHeight="1" thickBot="1">
      <c r="A20" s="408" t="s">
        <v>264</v>
      </c>
      <c r="B20" s="586" t="s">
        <v>28</v>
      </c>
      <c r="C20" s="586"/>
      <c r="D20" s="587"/>
      <c r="E20" s="8"/>
      <c r="J20" s="59"/>
    </row>
    <row r="21" spans="1:10" ht="27" customHeight="1" thickBot="1">
      <c r="A21" s="81" t="s">
        <v>85</v>
      </c>
      <c r="B21" s="548" t="s">
        <v>28</v>
      </c>
      <c r="C21" s="548"/>
      <c r="D21" s="549"/>
      <c r="E21" s="8"/>
      <c r="F21" s="241" t="s">
        <v>398</v>
      </c>
      <c r="G21" s="208"/>
      <c r="J21" s="59"/>
    </row>
    <row r="22" spans="1:10" ht="28.5" customHeight="1" thickBot="1">
      <c r="A22" s="81" t="s">
        <v>87</v>
      </c>
      <c r="B22" s="548" t="s">
        <v>28</v>
      </c>
      <c r="C22" s="548"/>
      <c r="D22" s="549"/>
      <c r="E22" s="8"/>
      <c r="J22" s="59"/>
    </row>
    <row r="23" spans="1:10" ht="42" customHeight="1" thickBot="1">
      <c r="A23" s="81" t="s">
        <v>86</v>
      </c>
      <c r="B23" s="548" t="s">
        <v>28</v>
      </c>
      <c r="C23" s="548"/>
      <c r="D23" s="549"/>
      <c r="E23" s="8"/>
      <c r="F23" s="239" t="s">
        <v>282</v>
      </c>
      <c r="G23" s="242"/>
      <c r="J23" s="59"/>
    </row>
    <row r="24" spans="1:10" ht="29.25" customHeight="1" thickBot="1">
      <c r="A24" s="81" t="s">
        <v>265</v>
      </c>
      <c r="B24" s="560"/>
      <c r="C24" s="560"/>
      <c r="D24" s="561"/>
      <c r="E24" s="8"/>
      <c r="J24" s="59"/>
    </row>
    <row r="25" spans="1:10" ht="38.25" customHeight="1" thickBot="1">
      <c r="A25" s="81" t="s">
        <v>50</v>
      </c>
      <c r="B25" s="548" t="s">
        <v>28</v>
      </c>
      <c r="C25" s="548"/>
      <c r="D25" s="549"/>
      <c r="E25" s="8"/>
      <c r="F25" s="239" t="s">
        <v>213</v>
      </c>
      <c r="G25" s="208"/>
      <c r="J25" s="243"/>
    </row>
    <row r="26" spans="1:10" ht="15.75" thickBot="1">
      <c r="A26" s="81" t="s">
        <v>266</v>
      </c>
      <c r="B26" s="546"/>
      <c r="C26" s="546"/>
      <c r="D26" s="547"/>
      <c r="E26" s="8"/>
      <c r="J26" s="59"/>
    </row>
    <row r="27" spans="1:10" ht="41.25" customHeight="1" thickBot="1">
      <c r="A27" s="81" t="s">
        <v>267</v>
      </c>
      <c r="B27" s="548"/>
      <c r="C27" s="548"/>
      <c r="D27" s="549"/>
      <c r="E27" s="8"/>
      <c r="F27" s="244" t="s">
        <v>399</v>
      </c>
      <c r="G27" s="245"/>
      <c r="I27" s="8"/>
      <c r="J27" s="234"/>
    </row>
    <row r="28" spans="1:10" ht="24" customHeight="1" thickBot="1">
      <c r="A28" s="246" t="s">
        <v>297</v>
      </c>
      <c r="B28" s="559"/>
      <c r="C28" s="556"/>
      <c r="D28" s="557"/>
      <c r="E28" s="8"/>
      <c r="J28" s="234"/>
    </row>
    <row r="29" spans="1:10" ht="19.5" customHeight="1" thickBot="1">
      <c r="A29" s="5"/>
      <c r="B29" s="6"/>
      <c r="C29" s="6"/>
      <c r="D29" s="6"/>
      <c r="E29" s="8"/>
      <c r="F29" s="503" t="s">
        <v>224</v>
      </c>
      <c r="G29" s="523" t="s">
        <v>39</v>
      </c>
      <c r="H29" s="544" t="s">
        <v>42</v>
      </c>
      <c r="I29" s="545"/>
      <c r="J29" s="234"/>
    </row>
    <row r="30" spans="1:10" ht="19.5" customHeight="1" thickBot="1">
      <c r="F30" s="510"/>
      <c r="G30" s="512"/>
      <c r="H30" s="533"/>
      <c r="I30" s="553"/>
      <c r="J30" s="238" t="s">
        <v>27</v>
      </c>
    </row>
    <row r="31" spans="1:10" ht="19.5" customHeight="1" thickBot="1">
      <c r="A31" s="82" t="s">
        <v>280</v>
      </c>
      <c r="B31" s="554"/>
      <c r="C31" s="554"/>
      <c r="D31" s="555"/>
      <c r="F31" s="511"/>
      <c r="G31" s="511"/>
      <c r="J31" s="59"/>
    </row>
    <row r="32" spans="1:10" ht="36.6" customHeight="1" thickBot="1">
      <c r="A32" s="407" t="s">
        <v>281</v>
      </c>
      <c r="B32" s="556"/>
      <c r="C32" s="556"/>
      <c r="D32" s="557"/>
      <c r="F32" s="247" t="s">
        <v>367</v>
      </c>
      <c r="G32" s="245"/>
      <c r="J32" s="205"/>
    </row>
    <row r="33" spans="1:10" ht="24.95" customHeight="1" thickBot="1">
      <c r="J33" s="205"/>
    </row>
    <row r="34" spans="1:10" ht="47.25" customHeight="1">
      <c r="F34" s="524" t="s">
        <v>408</v>
      </c>
      <c r="G34" s="525" t="s">
        <v>400</v>
      </c>
      <c r="H34" s="477" t="s">
        <v>401</v>
      </c>
      <c r="I34" s="248" t="s">
        <v>289</v>
      </c>
      <c r="J34" s="207"/>
    </row>
    <row r="35" spans="1:10" ht="24.75" customHeight="1">
      <c r="E35" s="59"/>
      <c r="F35" s="471" t="s">
        <v>288</v>
      </c>
      <c r="G35" s="530"/>
      <c r="H35" s="469" t="s">
        <v>28</v>
      </c>
      <c r="I35" s="474"/>
      <c r="J35" s="207"/>
    </row>
    <row r="36" spans="1:10" ht="24.95" customHeight="1">
      <c r="E36" s="59"/>
      <c r="F36" s="472" t="s">
        <v>396</v>
      </c>
      <c r="G36" s="531"/>
      <c r="H36" s="469" t="s">
        <v>28</v>
      </c>
      <c r="I36" s="470"/>
      <c r="J36" s="238"/>
    </row>
    <row r="37" spans="1:10" ht="24.95" customHeight="1" thickBot="1">
      <c r="E37" s="59"/>
      <c r="F37" s="473" t="s">
        <v>397</v>
      </c>
      <c r="G37" s="532"/>
      <c r="H37" s="422" t="s">
        <v>28</v>
      </c>
      <c r="I37" s="475"/>
      <c r="J37" s="238"/>
    </row>
    <row r="38" spans="1:10" ht="18.95" customHeight="1" thickBot="1">
      <c r="A38" s="68"/>
      <c r="B38" s="68"/>
      <c r="C38" s="68"/>
      <c r="D38" s="68"/>
      <c r="E38" s="68"/>
      <c r="F38" s="68"/>
      <c r="G38" s="68"/>
      <c r="H38" s="68"/>
      <c r="I38" s="68"/>
      <c r="J38" s="69"/>
    </row>
    <row r="39" spans="1:10" ht="18.75" customHeight="1">
      <c r="A39" s="10"/>
      <c r="B39" s="10"/>
      <c r="C39" s="10"/>
      <c r="D39" s="10"/>
      <c r="E39" s="10"/>
      <c r="F39" s="10"/>
      <c r="G39" s="10"/>
      <c r="H39" s="10"/>
    </row>
    <row r="40" spans="1:10" s="8" customFormat="1" ht="21" customHeight="1" thickBot="1">
      <c r="A40" s="558" t="s">
        <v>294</v>
      </c>
      <c r="B40" s="558"/>
      <c r="C40" s="558"/>
      <c r="D40" s="558"/>
      <c r="E40" s="558"/>
      <c r="F40" s="558"/>
      <c r="G40" s="558"/>
      <c r="H40" s="558"/>
      <c r="I40" s="558"/>
      <c r="J40" s="1"/>
    </row>
    <row r="41" spans="1:10" s="8" customFormat="1" ht="48" customHeight="1">
      <c r="A41" s="106" t="s">
        <v>9</v>
      </c>
      <c r="B41" s="534" t="s">
        <v>0</v>
      </c>
      <c r="C41" s="534"/>
      <c r="D41" s="534"/>
      <c r="E41" s="534"/>
      <c r="F41" s="107" t="s">
        <v>14</v>
      </c>
      <c r="G41" s="107" t="s">
        <v>268</v>
      </c>
      <c r="H41" s="227" t="s">
        <v>19</v>
      </c>
      <c r="I41" s="78" t="s">
        <v>296</v>
      </c>
      <c r="J41" s="1"/>
    </row>
    <row r="42" spans="1:10" ht="15.75" thickBot="1">
      <c r="A42" s="517" t="s">
        <v>28</v>
      </c>
      <c r="B42" s="535" t="s">
        <v>28</v>
      </c>
      <c r="C42" s="536"/>
      <c r="D42" s="536"/>
      <c r="E42" s="537"/>
      <c r="F42" s="516" t="s">
        <v>28</v>
      </c>
      <c r="G42" s="515"/>
      <c r="H42" s="514"/>
      <c r="I42" s="513" t="s">
        <v>28</v>
      </c>
      <c r="J42" s="64" t="s">
        <v>27</v>
      </c>
    </row>
    <row r="43" spans="1:10" ht="21.75" customHeight="1">
      <c r="A43" s="543" t="s">
        <v>295</v>
      </c>
      <c r="B43" s="543"/>
      <c r="C43" s="543"/>
      <c r="H43" s="3"/>
    </row>
    <row r="44" spans="1:10" ht="18.95" customHeight="1">
      <c r="B44" s="10"/>
      <c r="C44" s="10"/>
      <c r="D44" s="10"/>
      <c r="E44" s="10"/>
      <c r="F44" s="10"/>
      <c r="G44" s="10"/>
      <c r="H44" s="10"/>
    </row>
    <row r="45" spans="1:10" ht="25.5" customHeight="1">
      <c r="A45" s="550" t="s">
        <v>176</v>
      </c>
      <c r="B45" s="550"/>
      <c r="C45" s="550"/>
      <c r="D45" s="550"/>
      <c r="E45" s="550"/>
      <c r="F45" s="550"/>
      <c r="G45" s="550"/>
      <c r="H45" s="550"/>
      <c r="I45" s="550"/>
    </row>
    <row r="46" spans="1:10" ht="16.5" customHeight="1" thickBot="1">
      <c r="A46" s="538" t="s">
        <v>214</v>
      </c>
      <c r="B46" s="538"/>
      <c r="C46" s="538"/>
      <c r="D46" s="538"/>
      <c r="H46" s="47"/>
    </row>
    <row r="47" spans="1:10" ht="51.6" customHeight="1" thickBot="1">
      <c r="A47" s="551" t="s">
        <v>286</v>
      </c>
      <c r="B47" s="552"/>
      <c r="C47" s="539" t="s">
        <v>88</v>
      </c>
      <c r="D47" s="539"/>
      <c r="E47" s="539"/>
      <c r="F47" s="539" t="s">
        <v>89</v>
      </c>
      <c r="G47" s="539"/>
      <c r="H47" s="104" t="s">
        <v>39</v>
      </c>
      <c r="I47" s="105" t="s">
        <v>90</v>
      </c>
    </row>
    <row r="48" spans="1:10" ht="20.45" customHeight="1" thickBot="1">
      <c r="A48" s="541"/>
      <c r="B48" s="542"/>
      <c r="C48" s="540"/>
      <c r="D48" s="540"/>
      <c r="E48" s="540"/>
      <c r="F48" s="533" t="s">
        <v>28</v>
      </c>
      <c r="G48" s="533"/>
      <c r="H48" s="519"/>
      <c r="I48" s="518"/>
      <c r="J48" s="184" t="s">
        <v>27</v>
      </c>
    </row>
    <row r="49" spans="1:10" ht="12" customHeight="1">
      <c r="A49" s="48"/>
      <c r="B49" s="67"/>
      <c r="C49" s="67"/>
      <c r="D49" s="67"/>
      <c r="E49" s="67"/>
      <c r="F49" s="67"/>
      <c r="G49" s="67"/>
      <c r="H49" s="67"/>
    </row>
    <row r="50" spans="1:10">
      <c r="A50" s="8"/>
    </row>
    <row r="51" spans="1:10">
      <c r="A51" s="8"/>
    </row>
    <row r="52" spans="1:10">
      <c r="A52" s="8"/>
    </row>
    <row r="53" spans="1:10">
      <c r="A53" s="8"/>
    </row>
    <row r="54" spans="1:10" s="8" customFormat="1">
      <c r="I54" s="1"/>
      <c r="J54" s="1"/>
    </row>
    <row r="56" spans="1:10" ht="12.75" hidden="1" customHeight="1"/>
    <row r="57" spans="1:10" hidden="1"/>
    <row r="58" spans="1:10" hidden="1"/>
    <row r="59" spans="1:10" hidden="1"/>
    <row r="60" spans="1:10" ht="9.6" hidden="1" customHeight="1" thickBot="1">
      <c r="A60" s="446"/>
      <c r="B60"/>
      <c r="C60" s="446"/>
      <c r="D60"/>
      <c r="E60" s="446"/>
      <c r="F60"/>
      <c r="G60" s="446"/>
      <c r="H60"/>
      <c r="I60"/>
    </row>
    <row r="61" spans="1:10" ht="16.5" hidden="1" thickTop="1" thickBot="1">
      <c r="A61" s="481" t="s">
        <v>403</v>
      </c>
      <c r="B61"/>
      <c r="C61" s="447" t="s">
        <v>48</v>
      </c>
      <c r="D61"/>
      <c r="E61" s="447" t="s">
        <v>72</v>
      </c>
      <c r="F61"/>
      <c r="G61" s="447" t="s">
        <v>50</v>
      </c>
      <c r="H61"/>
      <c r="I61" s="446"/>
    </row>
    <row r="62" spans="1:10" ht="15.75" hidden="1" thickTop="1">
      <c r="A62" s="481" t="s">
        <v>404</v>
      </c>
      <c r="B62"/>
      <c r="C62" s="448" t="s">
        <v>57</v>
      </c>
      <c r="D62"/>
      <c r="E62" s="448" t="s">
        <v>73</v>
      </c>
      <c r="F62"/>
      <c r="G62" s="448" t="s">
        <v>51</v>
      </c>
      <c r="H62"/>
      <c r="I62" s="452" t="s">
        <v>46</v>
      </c>
      <c r="J62" s="8"/>
    </row>
    <row r="63" spans="1:10" hidden="1">
      <c r="A63" s="481" t="s">
        <v>405</v>
      </c>
      <c r="B63"/>
      <c r="C63"/>
      <c r="D63"/>
      <c r="E63" s="448" t="s">
        <v>74</v>
      </c>
      <c r="F63"/>
      <c r="G63" s="448" t="s">
        <v>52</v>
      </c>
      <c r="H63"/>
      <c r="I63" t="s">
        <v>40</v>
      </c>
      <c r="J63" s="8"/>
    </row>
    <row r="64" spans="1:10" hidden="1">
      <c r="A64" s="481" t="s">
        <v>406</v>
      </c>
      <c r="B64"/>
      <c r="C64"/>
      <c r="D64"/>
      <c r="E64"/>
      <c r="F64"/>
      <c r="G64" s="448" t="s">
        <v>53</v>
      </c>
      <c r="H64"/>
      <c r="I64"/>
      <c r="J64" s="8"/>
    </row>
    <row r="65" spans="1:10" hidden="1">
      <c r="A65" s="481" t="s">
        <v>407</v>
      </c>
      <c r="B65"/>
      <c r="C65"/>
      <c r="D65"/>
      <c r="E65"/>
      <c r="F65"/>
      <c r="G65" s="448" t="s">
        <v>54</v>
      </c>
      <c r="H65"/>
      <c r="I65" s="8"/>
      <c r="J65" s="8"/>
    </row>
    <row r="66" spans="1:10" ht="15.75" hidden="1" thickBot="1">
      <c r="A66" s="448"/>
      <c r="B66"/>
      <c r="C66" s="446"/>
      <c r="D66"/>
      <c r="E66" s="446"/>
      <c r="F66"/>
      <c r="G66" s="448" t="s">
        <v>55</v>
      </c>
      <c r="H66"/>
      <c r="I66" s="8"/>
      <c r="J66" s="8"/>
    </row>
    <row r="67" spans="1:10" ht="15.75" hidden="1" thickTop="1">
      <c r="A67" s="448"/>
      <c r="B67"/>
      <c r="C67" s="447" t="s">
        <v>37</v>
      </c>
      <c r="D67"/>
      <c r="E67" s="449" t="s">
        <v>291</v>
      </c>
      <c r="F67"/>
      <c r="G67" s="448" t="s">
        <v>287</v>
      </c>
      <c r="H67"/>
      <c r="I67" s="8"/>
      <c r="J67" s="8"/>
    </row>
    <row r="68" spans="1:10" ht="63.75" hidden="1">
      <c r="A68"/>
      <c r="B68"/>
      <c r="C68" s="448" t="s">
        <v>38</v>
      </c>
      <c r="D68"/>
      <c r="E68" s="450" t="s">
        <v>395</v>
      </c>
      <c r="F68"/>
      <c r="G68" s="448" t="s">
        <v>56</v>
      </c>
      <c r="H68"/>
    </row>
    <row r="69" spans="1:10" hidden="1">
      <c r="A69"/>
      <c r="C69"/>
      <c r="D69"/>
      <c r="E69" s="451" t="s">
        <v>292</v>
      </c>
      <c r="F69"/>
      <c r="G69" s="480" t="s">
        <v>402</v>
      </c>
      <c r="H69"/>
    </row>
    <row r="70" spans="1:10" hidden="1">
      <c r="A70"/>
      <c r="C70"/>
      <c r="D70"/>
      <c r="E70" s="451" t="s">
        <v>71</v>
      </c>
      <c r="F70"/>
      <c r="G70" s="448" t="s">
        <v>63</v>
      </c>
      <c r="H70"/>
    </row>
    <row r="71" spans="1:10" ht="15.75" hidden="1" thickBot="1">
      <c r="A71" s="446"/>
    </row>
    <row r="72" spans="1:10" ht="15.75" hidden="1" thickTop="1">
      <c r="A72" s="447"/>
    </row>
    <row r="73" spans="1:10" hidden="1">
      <c r="A73" s="448"/>
      <c r="C73"/>
      <c r="D73"/>
      <c r="E73"/>
      <c r="F73"/>
    </row>
    <row r="74" spans="1:10" hidden="1">
      <c r="A74" s="448" t="s">
        <v>41</v>
      </c>
      <c r="C74"/>
      <c r="D74"/>
      <c r="E74"/>
      <c r="F74"/>
    </row>
    <row r="75" spans="1:10" ht="15.75" hidden="1" thickBot="1">
      <c r="A75" s="448" t="s">
        <v>58</v>
      </c>
      <c r="C75"/>
      <c r="D75"/>
      <c r="E75"/>
      <c r="F75"/>
      <c r="G75" s="446"/>
    </row>
    <row r="76" spans="1:10" ht="16.5" hidden="1" thickTop="1" thickBot="1">
      <c r="A76"/>
      <c r="C76" s="446"/>
      <c r="E76"/>
      <c r="F76"/>
      <c r="G76" s="447" t="s">
        <v>65</v>
      </c>
    </row>
    <row r="77" spans="1:10" ht="15.75" hidden="1" thickTop="1">
      <c r="A77"/>
      <c r="C77" s="447" t="s">
        <v>47</v>
      </c>
      <c r="E77"/>
      <c r="F77"/>
      <c r="G77" s="448" t="s">
        <v>66</v>
      </c>
    </row>
    <row r="78" spans="1:10" hidden="1">
      <c r="A78"/>
      <c r="C78" s="448" t="s">
        <v>49</v>
      </c>
      <c r="E78"/>
      <c r="F78"/>
      <c r="G78" s="448" t="s">
        <v>67</v>
      </c>
    </row>
    <row r="79" spans="1:10" hidden="1">
      <c r="A79"/>
      <c r="B79"/>
      <c r="C79" s="448"/>
      <c r="D79"/>
      <c r="E79"/>
      <c r="F79"/>
      <c r="G79" s="448" t="s">
        <v>290</v>
      </c>
    </row>
    <row r="80" spans="1:10" hidden="1">
      <c r="A80"/>
      <c r="B80"/>
      <c r="C80"/>
      <c r="D80"/>
      <c r="E80"/>
      <c r="F80"/>
    </row>
    <row r="81" spans="1:1" hidden="1">
      <c r="A81"/>
    </row>
    <row r="82" spans="1:1" hidden="1">
      <c r="A82"/>
    </row>
    <row r="95" spans="1:1">
      <c r="A95"/>
    </row>
  </sheetData>
  <dataConsolidate/>
  <mergeCells count="41">
    <mergeCell ref="B15:D15"/>
    <mergeCell ref="B17:D17"/>
    <mergeCell ref="B6:D6"/>
    <mergeCell ref="B20:D20"/>
    <mergeCell ref="B11:D11"/>
    <mergeCell ref="A19:D19"/>
    <mergeCell ref="B23:D23"/>
    <mergeCell ref="B24:D24"/>
    <mergeCell ref="B25:D25"/>
    <mergeCell ref="B22:D22"/>
    <mergeCell ref="B1:D1"/>
    <mergeCell ref="A3:H3"/>
    <mergeCell ref="A2:I2"/>
    <mergeCell ref="B4:D4"/>
    <mergeCell ref="G4:I4"/>
    <mergeCell ref="E1:H1"/>
    <mergeCell ref="F10:I10"/>
    <mergeCell ref="B21:D21"/>
    <mergeCell ref="A7:D7"/>
    <mergeCell ref="A5:C5"/>
    <mergeCell ref="B9:D9"/>
    <mergeCell ref="B13:D13"/>
    <mergeCell ref="H29:I29"/>
    <mergeCell ref="B26:D26"/>
    <mergeCell ref="B27:D27"/>
    <mergeCell ref="A45:I45"/>
    <mergeCell ref="A47:B47"/>
    <mergeCell ref="F47:G47"/>
    <mergeCell ref="H30:I30"/>
    <mergeCell ref="B31:D31"/>
    <mergeCell ref="B32:D32"/>
    <mergeCell ref="A40:I40"/>
    <mergeCell ref="B28:D28"/>
    <mergeCell ref="F48:G48"/>
    <mergeCell ref="B41:E41"/>
    <mergeCell ref="B42:E42"/>
    <mergeCell ref="A46:D46"/>
    <mergeCell ref="C47:E47"/>
    <mergeCell ref="C48:E48"/>
    <mergeCell ref="A48:B48"/>
    <mergeCell ref="A43:C43"/>
  </mergeCells>
  <dataValidations count="14">
    <dataValidation type="textLength" allowBlank="1" showInputMessage="1" showErrorMessage="1" sqref="B9:D9" xr:uid="{00000000-0002-0000-0000-000000000000}">
      <formula1>9</formula1>
      <formula2>9</formula2>
    </dataValidation>
    <dataValidation type="whole" operator="greaterThanOrEqual" allowBlank="1" showInputMessage="1" showErrorMessage="1" sqref="B49:B53" xr:uid="{00000000-0002-0000-0000-000001000000}">
      <formula1>0</formula1>
    </dataValidation>
    <dataValidation type="textLength" allowBlank="1" showInputMessage="1" showErrorMessage="1" sqref="B26" xr:uid="{00000000-0002-0000-0000-000002000000}">
      <formula1>0</formula1>
      <formula2>5</formula2>
    </dataValidation>
    <dataValidation type="textLength" allowBlank="1" showInputMessage="1" showErrorMessage="1" sqref="J11" xr:uid="{00000000-0002-0000-0000-000003000000}">
      <formula1>0</formula1>
      <formula2>4</formula2>
    </dataValidation>
    <dataValidation type="list" allowBlank="1" showInputMessage="1" showErrorMessage="1" sqref="G4" xr:uid="{00000000-0002-0000-0000-000004000000}">
      <formula1>$C$61:$C$62</formula1>
    </dataValidation>
    <dataValidation type="list" allowBlank="1" showInputMessage="1" showErrorMessage="1" sqref="G19" xr:uid="{00000000-0002-0000-0000-000005000000}">
      <formula1>$E$61:$E$63</formula1>
    </dataValidation>
    <dataValidation type="list" allowBlank="1" showInputMessage="1" showErrorMessage="1" sqref="G8" xr:uid="{00000000-0002-0000-0000-000007000000}">
      <formula1>$C$77:$C$78</formula1>
    </dataValidation>
    <dataValidation type="list" allowBlank="1" showInputMessage="1" showErrorMessage="1" sqref="G23 G16 G32 G27" xr:uid="{00000000-0002-0000-0000-000008000000}">
      <formula1>$C$67:$C$68</formula1>
    </dataValidation>
    <dataValidation type="list" allowBlank="1" showInputMessage="1" showErrorMessage="1" sqref="F8" xr:uid="{00000000-0002-0000-0000-000009000000}">
      <formula1>$E$67:$E$70</formula1>
    </dataValidation>
    <dataValidation type="list" allowBlank="1" showInputMessage="1" showErrorMessage="1" sqref="B11:D11" xr:uid="{00000000-0002-0000-0000-00000A000000}">
      <formula1>$A$61:$A$65</formula1>
    </dataValidation>
    <dataValidation type="list" allowBlank="1" showInputMessage="1" showErrorMessage="1" sqref="F30" xr:uid="{00000000-0002-0000-0000-00000B000000}">
      <formula1>$A$74:$A$75</formula1>
    </dataValidation>
    <dataValidation type="list" allowBlank="1" showInputMessage="1" showErrorMessage="1" sqref="A48:B48" xr:uid="{00000000-0002-0000-0000-00000C000000}">
      <formula1>$I$62:$I$63</formula1>
    </dataValidation>
    <dataValidation type="list" allowBlank="1" showInputMessage="1" showErrorMessage="1" sqref="I36:I37" xr:uid="{00000000-0002-0000-0000-00000D000000}">
      <formula1>$G$76:$G$79</formula1>
    </dataValidation>
    <dataValidation type="list" allowBlank="1" showInputMessage="1" showErrorMessage="1" sqref="B31" xr:uid="{00000000-0002-0000-0000-000006000000}">
      <formula1>$G$61:$G$70</formula1>
    </dataValidation>
  </dataValidations>
  <hyperlinks>
    <hyperlink ref="E1" r:id="rId1" display="https://ministere.recette.harmonia-cglls.fr/manuel/fededguhc/F01_1.pdf" xr:uid="{328CA80E-5A76-48F6-8574-D1DEEF0FB1A8}"/>
  </hyperlinks>
  <printOptions horizontalCentered="1" headings="1" gridLines="1"/>
  <pageMargins left="0" right="0" top="0.33" bottom="0.21" header="0.26" footer="0.32"/>
  <pageSetup paperSize="9" scale="63" orientation="portrait" r:id="rId2"/>
  <headerFooter alignWithMargins="0"/>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4"/>
  <sheetViews>
    <sheetView zoomScaleNormal="100" workbookViewId="0">
      <selection activeCell="C4" sqref="C4"/>
    </sheetView>
  </sheetViews>
  <sheetFormatPr baseColWidth="10" defaultRowHeight="12.75"/>
  <cols>
    <col min="1" max="1" width="31.5703125" customWidth="1"/>
    <col min="2" max="2" width="22.85546875" customWidth="1"/>
    <col min="3" max="3" width="22.42578125" customWidth="1"/>
    <col min="4" max="4" width="25.140625" customWidth="1"/>
    <col min="5" max="5" width="15.42578125" customWidth="1"/>
    <col min="6" max="6" width="15.7109375" customWidth="1"/>
    <col min="7" max="8" width="15.140625" customWidth="1"/>
    <col min="9" max="9" width="16.5703125" customWidth="1"/>
    <col min="10" max="10" width="17.85546875" customWidth="1"/>
    <col min="11" max="11" width="13.42578125" customWidth="1"/>
  </cols>
  <sheetData>
    <row r="1" spans="1:12" ht="20.25" customHeight="1">
      <c r="A1" s="476" t="str">
        <f>[0]!_nom</f>
        <v>TEXTAREA_</v>
      </c>
      <c r="B1" s="481"/>
      <c r="C1" s="526"/>
      <c r="I1" s="210"/>
      <c r="J1" s="211" t="s">
        <v>284</v>
      </c>
      <c r="K1" s="212" t="s">
        <v>368</v>
      </c>
    </row>
    <row r="2" spans="1:12" ht="20.100000000000001" customHeight="1" thickBot="1">
      <c r="A2" s="596" t="s">
        <v>149</v>
      </c>
      <c r="B2" s="596"/>
      <c r="C2" s="596"/>
      <c r="D2" s="596"/>
      <c r="E2" s="596"/>
      <c r="F2" s="388"/>
    </row>
    <row r="3" spans="1:12" ht="26.25" thickBot="1">
      <c r="A3" s="82" t="s">
        <v>79</v>
      </c>
      <c r="B3" s="529"/>
      <c r="D3" s="90" t="s">
        <v>95</v>
      </c>
      <c r="E3" s="174"/>
      <c r="I3" s="467"/>
    </row>
    <row r="4" spans="1:12" ht="39" thickBot="1">
      <c r="A4" s="83" t="s">
        <v>80</v>
      </c>
      <c r="B4" s="70"/>
      <c r="D4" s="239" t="s">
        <v>100</v>
      </c>
      <c r="E4" s="468"/>
    </row>
    <row r="5" spans="1:12">
      <c r="A5" s="84" t="s">
        <v>81</v>
      </c>
      <c r="B5" s="71"/>
      <c r="D5" s="8"/>
      <c r="E5" s="64"/>
    </row>
    <row r="6" spans="1:12" ht="13.5" thickBot="1">
      <c r="A6" s="85" t="s">
        <v>82</v>
      </c>
      <c r="B6" s="72"/>
      <c r="D6" s="9"/>
      <c r="E6" s="8"/>
    </row>
    <row r="7" spans="1:12">
      <c r="A7" s="249"/>
      <c r="B7" s="8"/>
      <c r="C7" s="8"/>
      <c r="D7" s="8"/>
      <c r="E7" s="8"/>
    </row>
    <row r="8" spans="1:12" ht="19.5" customHeight="1" thickBot="1">
      <c r="A8" s="597" t="s">
        <v>150</v>
      </c>
      <c r="B8" s="558"/>
      <c r="C8" s="558"/>
      <c r="D8" s="558"/>
      <c r="E8" s="558"/>
      <c r="F8" s="558"/>
      <c r="G8" s="558"/>
      <c r="H8" s="558"/>
      <c r="I8" s="558"/>
      <c r="J8" s="558"/>
      <c r="K8" s="558"/>
    </row>
    <row r="9" spans="1:12" ht="45.75" customHeight="1">
      <c r="A9" s="250" t="s">
        <v>174</v>
      </c>
      <c r="B9" s="251" t="s">
        <v>9</v>
      </c>
      <c r="C9" s="251" t="s">
        <v>0</v>
      </c>
      <c r="D9" s="251" t="s">
        <v>15</v>
      </c>
      <c r="E9" s="227" t="s">
        <v>20</v>
      </c>
      <c r="F9" s="227" t="s">
        <v>21</v>
      </c>
      <c r="G9" s="406" t="s">
        <v>62</v>
      </c>
      <c r="H9" s="252" t="s">
        <v>260</v>
      </c>
      <c r="I9" s="227" t="s">
        <v>102</v>
      </c>
      <c r="J9" s="227" t="s">
        <v>293</v>
      </c>
      <c r="K9" s="253" t="s">
        <v>103</v>
      </c>
    </row>
    <row r="10" spans="1:12" ht="13.5" thickBot="1">
      <c r="A10" s="424"/>
      <c r="B10" s="422" t="s">
        <v>28</v>
      </c>
      <c r="C10" s="422" t="s">
        <v>28</v>
      </c>
      <c r="D10" s="422" t="s">
        <v>28</v>
      </c>
      <c r="E10" s="217"/>
      <c r="F10" s="445"/>
      <c r="G10" s="425">
        <f>IF(_CAPNBR&gt;0,_nbreaction_dyn/_CAPNBR,0)</f>
        <v>0</v>
      </c>
      <c r="H10" s="426"/>
      <c r="I10" s="216"/>
      <c r="J10" s="216"/>
      <c r="K10" s="427"/>
      <c r="L10" t="s">
        <v>27</v>
      </c>
    </row>
    <row r="11" spans="1:12" ht="36" customHeight="1">
      <c r="A11" s="594" t="s">
        <v>369</v>
      </c>
      <c r="B11" s="595"/>
      <c r="C11" s="595"/>
      <c r="D11" s="595"/>
      <c r="E11" s="595"/>
      <c r="F11" s="595"/>
      <c r="G11" s="595"/>
      <c r="H11" s="595"/>
      <c r="I11" s="595"/>
      <c r="J11" s="1"/>
      <c r="K11" s="1"/>
    </row>
    <row r="12" spans="1:12">
      <c r="A12" s="595" t="s">
        <v>101</v>
      </c>
      <c r="B12" s="595"/>
      <c r="C12" s="595"/>
      <c r="D12" s="595"/>
      <c r="E12" s="595"/>
      <c r="F12" s="595"/>
      <c r="G12" s="595"/>
      <c r="H12" s="595"/>
      <c r="I12" s="595"/>
    </row>
    <row r="13" spans="1:12">
      <c r="A13" s="594" t="s">
        <v>104</v>
      </c>
      <c r="B13" s="595"/>
      <c r="C13" s="595"/>
      <c r="D13" s="595"/>
      <c r="E13" s="595"/>
      <c r="F13" s="595"/>
      <c r="G13" s="595"/>
      <c r="H13" s="595"/>
      <c r="I13" s="595"/>
    </row>
    <row r="14" spans="1:12">
      <c r="A14" s="10"/>
      <c r="B14" s="10"/>
      <c r="C14" s="10"/>
      <c r="D14" s="10"/>
      <c r="E14" s="10"/>
      <c r="F14" s="10"/>
      <c r="G14" s="10"/>
      <c r="H14" s="10"/>
      <c r="I14" s="10"/>
    </row>
    <row r="15" spans="1:12" ht="13.5" customHeight="1"/>
    <row r="16" spans="1:12">
      <c r="B16" s="254"/>
      <c r="C16" s="254"/>
      <c r="D16" s="254"/>
      <c r="F16" s="254"/>
    </row>
    <row r="17" spans="1:9" ht="9.75" customHeight="1">
      <c r="A17" s="446"/>
    </row>
    <row r="18" spans="1:9" ht="13.5" hidden="1" thickTop="1">
      <c r="A18" s="447" t="s">
        <v>50</v>
      </c>
      <c r="C18" s="454"/>
      <c r="E18" s="446"/>
      <c r="G18" s="446"/>
    </row>
    <row r="19" spans="1:9" ht="13.5" hidden="1" thickTop="1">
      <c r="A19" s="448" t="s">
        <v>51</v>
      </c>
      <c r="C19" s="455" t="s">
        <v>258</v>
      </c>
      <c r="E19" s="447" t="s">
        <v>96</v>
      </c>
      <c r="G19" s="447" t="s">
        <v>37</v>
      </c>
    </row>
    <row r="20" spans="1:9" ht="12" hidden="1" customHeight="1">
      <c r="A20" s="448" t="s">
        <v>59</v>
      </c>
      <c r="C20" s="456" t="s">
        <v>259</v>
      </c>
      <c r="E20" s="448" t="s">
        <v>97</v>
      </c>
      <c r="G20" s="448" t="s">
        <v>38</v>
      </c>
      <c r="H20" s="255"/>
    </row>
    <row r="21" spans="1:9" ht="12" hidden="1" customHeight="1">
      <c r="A21" s="448" t="s">
        <v>52</v>
      </c>
      <c r="C21" s="60"/>
      <c r="E21" s="448" t="s">
        <v>98</v>
      </c>
      <c r="G21" s="255"/>
      <c r="H21" s="255"/>
    </row>
    <row r="22" spans="1:9" ht="12" hidden="1" customHeight="1">
      <c r="A22" s="448" t="s">
        <v>54</v>
      </c>
      <c r="C22" s="60"/>
      <c r="E22" s="448" t="s">
        <v>99</v>
      </c>
      <c r="G22" s="255"/>
      <c r="H22" s="255"/>
    </row>
    <row r="23" spans="1:9" hidden="1">
      <c r="A23" s="448" t="s">
        <v>55</v>
      </c>
      <c r="C23" s="60"/>
      <c r="G23" s="10"/>
      <c r="H23" s="10"/>
      <c r="I23" s="10"/>
    </row>
    <row r="24" spans="1:9" ht="15" hidden="1">
      <c r="A24" s="448" t="s">
        <v>287</v>
      </c>
      <c r="C24" s="1"/>
    </row>
    <row r="25" spans="1:9" hidden="1">
      <c r="A25" s="448" t="s">
        <v>63</v>
      </c>
    </row>
    <row r="26" spans="1:9" hidden="1">
      <c r="A26" s="448" t="s">
        <v>175</v>
      </c>
    </row>
    <row r="27" spans="1:9" hidden="1">
      <c r="A27" s="453" t="s">
        <v>60</v>
      </c>
    </row>
    <row r="28" spans="1:9" hidden="1">
      <c r="A28" s="453" t="s">
        <v>61</v>
      </c>
    </row>
    <row r="29" spans="1:9" ht="21.75" hidden="1" customHeight="1">
      <c r="A29" s="453" t="s">
        <v>229</v>
      </c>
    </row>
    <row r="30" spans="1:9" ht="12" hidden="1" customHeight="1">
      <c r="A30" s="453" t="s">
        <v>70</v>
      </c>
    </row>
    <row r="31" spans="1:9" ht="21" hidden="1" customHeight="1">
      <c r="A31" s="453" t="s">
        <v>69</v>
      </c>
    </row>
    <row r="32" spans="1:9" ht="12.75" hidden="1" customHeight="1">
      <c r="A32" s="453" t="s">
        <v>227</v>
      </c>
    </row>
    <row r="33" spans="1:1" ht="22.5" hidden="1" customHeight="1">
      <c r="A33" s="448" t="s">
        <v>230</v>
      </c>
    </row>
    <row r="34" spans="1:1" ht="16.5" hidden="1" customHeight="1">
      <c r="A34" s="448" t="s">
        <v>228</v>
      </c>
    </row>
  </sheetData>
  <mergeCells count="5">
    <mergeCell ref="A13:I13"/>
    <mergeCell ref="A11:I11"/>
    <mergeCell ref="A12:I12"/>
    <mergeCell ref="A2:E2"/>
    <mergeCell ref="A8:K8"/>
  </mergeCells>
  <dataValidations count="4">
    <dataValidation type="list" allowBlank="1" showInputMessage="1" showErrorMessage="1" sqref="J10" xr:uid="{00000000-0002-0000-0100-000000000000}">
      <formula1>$G$19:$G$20</formula1>
    </dataValidation>
    <dataValidation type="list" allowBlank="1" showInputMessage="1" showErrorMessage="1" sqref="A10" xr:uid="{00000000-0002-0000-0100-000001000000}">
      <formula1>$A$18:$A$34</formula1>
    </dataValidation>
    <dataValidation type="list" allowBlank="1" showInputMessage="1" showErrorMessage="1" sqref="H10" xr:uid="{00000000-0002-0000-0100-000002000000}">
      <formula1>$C$19:$C$20</formula1>
    </dataValidation>
    <dataValidation type="list" allowBlank="1" showInputMessage="1" showErrorMessage="1" sqref="I10" xr:uid="{00000000-0002-0000-0100-000003000000}">
      <formula1>$E$19:$E$22</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43"/>
  <sheetViews>
    <sheetView zoomScaleNormal="100" workbookViewId="0">
      <selection activeCell="A29" sqref="A29:XFD43"/>
    </sheetView>
  </sheetViews>
  <sheetFormatPr baseColWidth="10" defaultRowHeight="12.75"/>
  <cols>
    <col min="1" max="1" width="34.5703125" customWidth="1"/>
    <col min="2" max="2" width="25.28515625" customWidth="1"/>
    <col min="3" max="3" width="39.42578125" customWidth="1"/>
    <col min="4" max="4" width="16.140625" customWidth="1"/>
    <col min="5" max="5" width="14.140625" customWidth="1"/>
    <col min="6" max="6" width="14.7109375" customWidth="1"/>
    <col min="7" max="7" width="28" customWidth="1"/>
    <col min="8" max="8" width="15.5703125" customWidth="1"/>
    <col min="9" max="9" width="17.28515625" customWidth="1"/>
    <col min="10" max="10" width="12.7109375" style="199" customWidth="1"/>
    <col min="11" max="11" width="12.7109375" customWidth="1"/>
    <col min="17" max="17" width="15.42578125" customWidth="1"/>
    <col min="18" max="18" width="12.140625" customWidth="1"/>
  </cols>
  <sheetData>
    <row r="1" spans="1:16" ht="23.25" customHeight="1">
      <c r="A1" s="476" t="str">
        <f>[0]!_nom</f>
        <v>TEXTAREA_</v>
      </c>
      <c r="B1" s="527"/>
      <c r="C1" s="256"/>
      <c r="D1" s="256"/>
      <c r="E1" s="256"/>
      <c r="F1" s="256"/>
      <c r="G1" s="256"/>
      <c r="H1" s="256"/>
      <c r="I1" s="256"/>
      <c r="J1" s="214" t="s">
        <v>359</v>
      </c>
      <c r="K1" s="212" t="s">
        <v>368</v>
      </c>
    </row>
    <row r="2" spans="1:16">
      <c r="A2" s="602" t="s">
        <v>366</v>
      </c>
      <c r="B2" s="602"/>
      <c r="C2" s="602"/>
      <c r="D2" s="602"/>
      <c r="E2" s="602"/>
      <c r="F2" s="602"/>
      <c r="G2" s="602"/>
      <c r="H2" s="602"/>
      <c r="I2" s="602"/>
      <c r="J2" s="602"/>
      <c r="K2" s="602"/>
    </row>
    <row r="3" spans="1:16" ht="15">
      <c r="A3" s="423"/>
      <c r="B3" s="423"/>
      <c r="C3" s="423"/>
      <c r="D3" s="423"/>
      <c r="E3" s="423"/>
      <c r="F3" s="423"/>
      <c r="G3" s="423"/>
      <c r="H3" s="423"/>
      <c r="I3" s="423"/>
      <c r="J3" s="423"/>
      <c r="K3" s="423"/>
    </row>
    <row r="4" spans="1:16" ht="15.75" thickBot="1">
      <c r="A4" s="596" t="s">
        <v>269</v>
      </c>
      <c r="B4" s="596"/>
      <c r="C4" s="596"/>
      <c r="D4" s="596"/>
      <c r="E4" s="596"/>
      <c r="F4" s="596"/>
      <c r="G4" s="596"/>
      <c r="H4" s="596"/>
      <c r="I4" s="596"/>
      <c r="J4" s="596"/>
      <c r="K4" s="596"/>
    </row>
    <row r="5" spans="1:16" s="1" customFormat="1" ht="15.75" thickBot="1">
      <c r="A5" s="257"/>
      <c r="B5" s="258"/>
      <c r="C5" s="258"/>
      <c r="D5" s="258"/>
      <c r="E5" s="258"/>
      <c r="F5" s="258"/>
      <c r="G5" s="112"/>
      <c r="H5" s="112"/>
      <c r="I5" s="3"/>
      <c r="J5" s="200"/>
      <c r="K5" s="4"/>
    </row>
    <row r="6" spans="1:16" s="1" customFormat="1" ht="18.75" customHeight="1">
      <c r="A6" s="603" t="s">
        <v>215</v>
      </c>
      <c r="B6" s="604"/>
      <c r="C6" s="604"/>
      <c r="D6" s="605"/>
      <c r="E6" s="10"/>
      <c r="J6" s="259"/>
      <c r="K6" s="59"/>
      <c r="L6"/>
      <c r="M6"/>
      <c r="N6"/>
      <c r="O6"/>
      <c r="P6"/>
    </row>
    <row r="7" spans="1:16" s="1" customFormat="1" ht="15">
      <c r="A7" s="260" t="s">
        <v>42</v>
      </c>
      <c r="B7" s="261" t="s">
        <v>39</v>
      </c>
      <c r="C7" s="261" t="s">
        <v>151</v>
      </c>
      <c r="D7" s="262" t="s">
        <v>152</v>
      </c>
      <c r="G7" s="256"/>
      <c r="J7" s="259"/>
      <c r="K7" s="59"/>
      <c r="L7"/>
      <c r="M7"/>
      <c r="N7"/>
      <c r="O7"/>
      <c r="P7"/>
    </row>
    <row r="8" spans="1:16" s="1" customFormat="1" ht="15.75" thickBot="1">
      <c r="A8" s="221" t="s">
        <v>28</v>
      </c>
      <c r="B8" s="418"/>
      <c r="C8" s="263" t="s">
        <v>28</v>
      </c>
      <c r="D8" s="264"/>
      <c r="E8" s="10" t="s">
        <v>27</v>
      </c>
      <c r="G8" s="256"/>
      <c r="J8" s="259"/>
      <c r="K8" s="59"/>
      <c r="L8"/>
      <c r="M8"/>
    </row>
    <row r="9" spans="1:16" s="1" customFormat="1" ht="15">
      <c r="A9" s="265"/>
      <c r="B9" s="256"/>
      <c r="C9" s="256"/>
      <c r="D9" s="256"/>
      <c r="E9" s="256"/>
      <c r="F9" s="256"/>
      <c r="G9" s="10"/>
      <c r="H9" s="10"/>
      <c r="J9" s="201"/>
      <c r="K9" s="59"/>
      <c r="L9"/>
      <c r="M9"/>
    </row>
    <row r="10" spans="1:16" s="1" customFormat="1" ht="15.75" thickBot="1">
      <c r="A10" s="79"/>
      <c r="E10" s="256"/>
      <c r="F10" s="256"/>
      <c r="G10" s="10"/>
      <c r="H10" s="10"/>
      <c r="J10" s="201"/>
      <c r="K10" s="59"/>
      <c r="L10"/>
      <c r="M10"/>
    </row>
    <row r="11" spans="1:16" s="1" customFormat="1" ht="18.75" customHeight="1" thickBot="1">
      <c r="A11" s="599" t="s">
        <v>251</v>
      </c>
      <c r="B11" s="600"/>
      <c r="C11" s="600"/>
      <c r="D11" s="600"/>
      <c r="E11" s="601"/>
      <c r="G11" s="10"/>
      <c r="H11" s="10"/>
      <c r="J11" s="201"/>
      <c r="K11" s="59"/>
      <c r="L11"/>
      <c r="M11"/>
    </row>
    <row r="12" spans="1:16" s="1" customFormat="1" ht="33.75">
      <c r="A12" s="266" t="s">
        <v>42</v>
      </c>
      <c r="B12" s="267" t="s">
        <v>39</v>
      </c>
      <c r="C12" s="267" t="s">
        <v>155</v>
      </c>
      <c r="D12" s="267" t="s">
        <v>156</v>
      </c>
      <c r="E12" s="268" t="s">
        <v>157</v>
      </c>
      <c r="G12" s="10"/>
      <c r="H12" s="10"/>
      <c r="J12" s="201"/>
      <c r="K12" s="59"/>
      <c r="L12"/>
      <c r="M12"/>
    </row>
    <row r="13" spans="1:16" s="1" customFormat="1" ht="15.75" thickBot="1">
      <c r="A13" s="221" t="s">
        <v>28</v>
      </c>
      <c r="B13" s="417"/>
      <c r="C13" s="217"/>
      <c r="D13" s="217"/>
      <c r="E13" s="226"/>
      <c r="F13" s="10" t="s">
        <v>27</v>
      </c>
      <c r="G13" s="113"/>
      <c r="J13" s="201"/>
      <c r="K13" s="59"/>
      <c r="L13"/>
      <c r="M13"/>
    </row>
    <row r="14" spans="1:16" s="1" customFormat="1" ht="15">
      <c r="A14" s="265"/>
      <c r="B14" s="256"/>
      <c r="C14" s="256"/>
      <c r="D14" s="256"/>
      <c r="E14" s="256"/>
      <c r="F14" s="256"/>
      <c r="G14" s="10"/>
      <c r="H14" s="10"/>
      <c r="J14" s="201"/>
      <c r="K14" s="59"/>
      <c r="L14"/>
      <c r="M14"/>
    </row>
    <row r="15" spans="1:16" s="1" customFormat="1" ht="15.75" thickBot="1">
      <c r="A15" s="114"/>
      <c r="B15" s="10"/>
      <c r="C15" s="10"/>
      <c r="D15" s="10"/>
      <c r="E15" s="10"/>
      <c r="F15" s="10"/>
      <c r="G15" s="10"/>
      <c r="H15" s="10"/>
      <c r="J15" s="201"/>
      <c r="K15" s="59"/>
      <c r="L15"/>
      <c r="M15"/>
    </row>
    <row r="16" spans="1:16" s="1" customFormat="1" ht="15.75" thickBot="1">
      <c r="A16" s="599" t="s">
        <v>216</v>
      </c>
      <c r="B16" s="600"/>
      <c r="C16" s="600"/>
      <c r="D16" s="600"/>
      <c r="E16" s="600"/>
      <c r="F16" s="600"/>
      <c r="G16" s="600"/>
      <c r="H16" s="600"/>
      <c r="I16" s="601"/>
      <c r="J16" s="259"/>
      <c r="K16" s="269"/>
      <c r="L16"/>
      <c r="M16"/>
    </row>
    <row r="17" spans="1:13" s="1" customFormat="1" ht="33.75">
      <c r="A17" s="270" t="s">
        <v>42</v>
      </c>
      <c r="B17" s="271" t="s">
        <v>39</v>
      </c>
      <c r="C17" s="272" t="s">
        <v>162</v>
      </c>
      <c r="D17" s="271" t="s">
        <v>163</v>
      </c>
      <c r="E17" s="271" t="s">
        <v>164</v>
      </c>
      <c r="F17" s="271" t="s">
        <v>165</v>
      </c>
      <c r="G17" s="267" t="s">
        <v>166</v>
      </c>
      <c r="H17" s="267" t="s">
        <v>105</v>
      </c>
      <c r="I17" s="268" t="s">
        <v>167</v>
      </c>
      <c r="J17" s="259"/>
      <c r="K17" s="269"/>
      <c r="L17"/>
      <c r="M17"/>
    </row>
    <row r="18" spans="1:13" s="1" customFormat="1" ht="15.75" thickBot="1">
      <c r="A18" s="221" t="s">
        <v>28</v>
      </c>
      <c r="B18" s="417"/>
      <c r="C18" s="216" t="s">
        <v>28</v>
      </c>
      <c r="D18" s="218"/>
      <c r="E18" s="218"/>
      <c r="F18" s="218"/>
      <c r="G18" s="219"/>
      <c r="H18" s="218"/>
      <c r="I18" s="220"/>
      <c r="J18" s="93" t="s">
        <v>27</v>
      </c>
      <c r="K18" s="269"/>
      <c r="L18"/>
      <c r="M18"/>
    </row>
    <row r="19" spans="1:13" ht="15.75" thickBot="1">
      <c r="A19" s="115"/>
      <c r="B19" s="68"/>
      <c r="C19" s="68"/>
      <c r="D19" s="68"/>
      <c r="E19" s="68"/>
      <c r="F19" s="68"/>
      <c r="G19" s="68"/>
      <c r="H19" s="68"/>
      <c r="I19" s="68"/>
      <c r="J19" s="202"/>
      <c r="K19" s="69"/>
    </row>
    <row r="20" spans="1:13">
      <c r="A20" s="175"/>
      <c r="B20" s="256"/>
      <c r="C20" s="256"/>
      <c r="D20" s="256"/>
      <c r="E20" s="256"/>
      <c r="F20" s="256"/>
      <c r="G20" s="256"/>
      <c r="H20" s="256"/>
      <c r="I20" s="256"/>
      <c r="J20" s="259"/>
      <c r="K20" s="256"/>
    </row>
    <row r="21" spans="1:13" ht="15">
      <c r="A21" s="596" t="s">
        <v>380</v>
      </c>
      <c r="B21" s="596"/>
      <c r="C21" s="596"/>
      <c r="D21" s="11"/>
      <c r="E21" s="11"/>
      <c r="F21" s="11"/>
      <c r="G21" s="11"/>
      <c r="H21" s="11"/>
      <c r="I21" s="11"/>
      <c r="J21" s="11"/>
      <c r="K21" s="11"/>
    </row>
    <row r="22" spans="1:13" ht="13.5" thickBot="1">
      <c r="A22" s="256"/>
      <c r="B22" s="256"/>
      <c r="C22" s="256"/>
      <c r="D22" s="256"/>
      <c r="E22" s="256"/>
      <c r="F22" s="256"/>
      <c r="G22" s="256"/>
      <c r="H22" s="256"/>
      <c r="I22" s="256"/>
      <c r="J22" s="259"/>
      <c r="K22" s="256"/>
    </row>
    <row r="23" spans="1:13" ht="12" customHeight="1" thickBot="1">
      <c r="A23" s="256"/>
      <c r="B23" s="411" t="s">
        <v>171</v>
      </c>
      <c r="C23" s="412" t="s">
        <v>318</v>
      </c>
      <c r="D23" s="256"/>
      <c r="E23" s="256"/>
      <c r="F23" s="256"/>
      <c r="G23" s="256"/>
      <c r="H23" s="256"/>
      <c r="I23" s="256"/>
      <c r="J23" s="259"/>
      <c r="K23" s="256"/>
    </row>
    <row r="24" spans="1:13">
      <c r="A24" s="409" t="s">
        <v>316</v>
      </c>
      <c r="B24" s="413"/>
      <c r="C24" s="415"/>
      <c r="D24" s="256"/>
      <c r="E24" s="256"/>
      <c r="F24" s="256"/>
      <c r="G24" s="256"/>
      <c r="H24" s="256"/>
      <c r="I24" s="256"/>
      <c r="J24" s="259"/>
      <c r="K24" s="256"/>
    </row>
    <row r="25" spans="1:13" ht="21.75" customHeight="1" thickBot="1">
      <c r="A25" s="410" t="s">
        <v>317</v>
      </c>
      <c r="B25" s="414"/>
      <c r="C25" s="416"/>
    </row>
    <row r="26" spans="1:13" ht="36" customHeight="1">
      <c r="A26" s="598" t="s">
        <v>381</v>
      </c>
      <c r="B26" s="598"/>
      <c r="C26" s="598"/>
    </row>
    <row r="29" spans="1:13" hidden="1"/>
    <row r="30" spans="1:13" hidden="1"/>
    <row r="31" spans="1:13" hidden="1"/>
    <row r="32" spans="1:13" hidden="1"/>
    <row r="33" spans="1:10" hidden="1"/>
    <row r="34" spans="1:10" hidden="1"/>
    <row r="35" spans="1:10" ht="13.5" hidden="1" thickBot="1">
      <c r="A35" t="s">
        <v>172</v>
      </c>
      <c r="C35" t="s">
        <v>173</v>
      </c>
      <c r="D35" s="446"/>
      <c r="I35" s="199"/>
      <c r="J35"/>
    </row>
    <row r="36" spans="1:10" ht="13.5" hidden="1" thickTop="1">
      <c r="A36" t="s">
        <v>65</v>
      </c>
      <c r="C36" t="s">
        <v>168</v>
      </c>
      <c r="D36" s="447" t="s">
        <v>37</v>
      </c>
      <c r="I36" s="199"/>
      <c r="J36"/>
    </row>
    <row r="37" spans="1:10" hidden="1">
      <c r="A37" t="s">
        <v>66</v>
      </c>
      <c r="C37" t="s">
        <v>169</v>
      </c>
      <c r="D37" s="448" t="s">
        <v>38</v>
      </c>
      <c r="I37" s="199"/>
      <c r="J37"/>
    </row>
    <row r="38" spans="1:10" hidden="1">
      <c r="A38" t="s">
        <v>67</v>
      </c>
      <c r="C38" t="s">
        <v>170</v>
      </c>
      <c r="I38" s="199"/>
      <c r="J38"/>
    </row>
    <row r="39" spans="1:10" hidden="1"/>
    <row r="40" spans="1:10" hidden="1"/>
    <row r="41" spans="1:10" hidden="1"/>
    <row r="42" spans="1:10" hidden="1"/>
    <row r="43" spans="1:10" hidden="1"/>
  </sheetData>
  <mergeCells count="7">
    <mergeCell ref="A26:C26"/>
    <mergeCell ref="A21:C21"/>
    <mergeCell ref="A11:E11"/>
    <mergeCell ref="A16:I16"/>
    <mergeCell ref="A2:K2"/>
    <mergeCell ref="A6:D6"/>
    <mergeCell ref="A4:K4"/>
  </mergeCells>
  <dataValidations count="3">
    <dataValidation type="list" allowBlank="1" showInputMessage="1" showErrorMessage="1" sqref="F18 B24:B25" xr:uid="{00000000-0002-0000-0200-000000000000}">
      <formula1>$D$36:$D$37</formula1>
    </dataValidation>
    <dataValidation type="list" allowBlank="1" showInputMessage="1" showErrorMessage="1" sqref="H18" xr:uid="{00000000-0002-0000-0200-000001000000}">
      <formula1>$A$36:$A$38</formula1>
    </dataValidation>
    <dataValidation type="list" allowBlank="1" showInputMessage="1" showErrorMessage="1" sqref="I18" xr:uid="{00000000-0002-0000-0200-000002000000}">
      <formula1>$C$36:$C$38</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2"/>
  <sheetViews>
    <sheetView zoomScale="85" zoomScaleNormal="85" workbookViewId="0">
      <selection activeCell="A13" sqref="A13:L13"/>
    </sheetView>
  </sheetViews>
  <sheetFormatPr baseColWidth="10" defaultRowHeight="15.75" customHeight="1"/>
  <cols>
    <col min="1" max="1" width="40.42578125" customWidth="1"/>
    <col min="2" max="2" width="18.28515625" customWidth="1"/>
    <col min="3" max="3" width="35.85546875" customWidth="1"/>
    <col min="4" max="4" width="12.5703125" customWidth="1"/>
    <col min="5" max="5" width="37.28515625" customWidth="1"/>
    <col min="7" max="7" width="28" customWidth="1"/>
    <col min="8" max="8" width="15.5703125" customWidth="1"/>
    <col min="9" max="9" width="15.140625" customWidth="1"/>
    <col min="10" max="10" width="12.7109375" customWidth="1"/>
    <col min="11" max="11" width="16.42578125" customWidth="1"/>
  </cols>
  <sheetData>
    <row r="1" spans="1:12" ht="15.75" customHeight="1">
      <c r="A1" s="476" t="str">
        <f>[0]!_nom</f>
        <v>TEXTAREA_</v>
      </c>
      <c r="B1" s="527"/>
      <c r="C1" s="256"/>
      <c r="D1" s="256"/>
      <c r="E1" s="256"/>
      <c r="F1" s="256"/>
      <c r="G1" s="256"/>
      <c r="H1" s="256"/>
      <c r="I1" s="256"/>
      <c r="J1" s="256"/>
      <c r="K1" s="215" t="s">
        <v>285</v>
      </c>
      <c r="L1" s="212" t="s">
        <v>368</v>
      </c>
    </row>
    <row r="2" spans="1:12" ht="15.75" customHeight="1">
      <c r="A2" s="602" t="s">
        <v>252</v>
      </c>
      <c r="B2" s="602"/>
      <c r="C2" s="602"/>
      <c r="D2" s="602"/>
      <c r="E2" s="602"/>
      <c r="F2" s="602"/>
      <c r="G2" s="602"/>
      <c r="H2" s="602"/>
      <c r="I2" s="602"/>
      <c r="J2" s="602"/>
      <c r="K2" s="602"/>
      <c r="L2" s="602"/>
    </row>
    <row r="3" spans="1:12" ht="15.75" customHeight="1">
      <c r="A3" s="423"/>
      <c r="B3" s="423"/>
      <c r="C3" s="423"/>
      <c r="D3" s="423"/>
      <c r="E3" s="423"/>
      <c r="F3" s="423"/>
      <c r="G3" s="423"/>
      <c r="H3" s="423"/>
      <c r="I3" s="423"/>
      <c r="J3" s="423"/>
      <c r="K3" s="423"/>
      <c r="L3" s="423"/>
    </row>
    <row r="4" spans="1:12" ht="15.75" customHeight="1" thickBot="1">
      <c r="A4" s="596" t="s">
        <v>360</v>
      </c>
      <c r="B4" s="596"/>
      <c r="C4" s="596"/>
      <c r="D4" s="596"/>
      <c r="E4" s="596"/>
      <c r="F4" s="596"/>
      <c r="G4" s="596"/>
      <c r="H4" s="596"/>
      <c r="I4" s="596"/>
      <c r="J4" s="596"/>
      <c r="K4" s="596"/>
      <c r="L4" s="596"/>
    </row>
    <row r="5" spans="1:12" ht="15.75" customHeight="1">
      <c r="A5" s="257"/>
      <c r="B5" s="258"/>
      <c r="C5" s="258"/>
      <c r="D5" s="258"/>
      <c r="E5" s="258"/>
      <c r="F5" s="258"/>
      <c r="G5" s="258"/>
      <c r="H5" s="258"/>
      <c r="I5" s="258"/>
      <c r="J5" s="258"/>
      <c r="K5" s="258"/>
      <c r="L5" s="273"/>
    </row>
    <row r="6" spans="1:12" ht="15">
      <c r="A6" s="606" t="s">
        <v>238</v>
      </c>
      <c r="B6" s="607"/>
      <c r="C6" s="607"/>
      <c r="D6" s="607"/>
      <c r="E6" s="607"/>
      <c r="F6" s="607"/>
      <c r="G6" s="607"/>
      <c r="H6" s="608"/>
      <c r="I6" s="609"/>
      <c r="J6" s="610"/>
      <c r="K6" s="611"/>
      <c r="L6" s="206"/>
    </row>
    <row r="7" spans="1:12" ht="36.75" customHeight="1">
      <c r="A7" s="606" t="s">
        <v>237</v>
      </c>
      <c r="B7" s="607"/>
      <c r="C7" s="607"/>
      <c r="D7" s="607"/>
      <c r="E7" s="607"/>
      <c r="F7" s="607"/>
      <c r="G7" s="607"/>
      <c r="H7" s="608"/>
      <c r="I7" s="609"/>
      <c r="J7" s="610"/>
      <c r="K7" s="611"/>
      <c r="L7" s="206"/>
    </row>
    <row r="8" spans="1:12" ht="40.5" customHeight="1">
      <c r="A8" s="606" t="s">
        <v>236</v>
      </c>
      <c r="B8" s="607"/>
      <c r="C8" s="607"/>
      <c r="D8" s="607"/>
      <c r="E8" s="607"/>
      <c r="F8" s="607"/>
      <c r="G8" s="607"/>
      <c r="H8" s="608"/>
      <c r="I8" s="609"/>
      <c r="J8" s="610"/>
      <c r="K8" s="611"/>
      <c r="L8" s="206"/>
    </row>
    <row r="9" spans="1:12" ht="37.5" customHeight="1">
      <c r="A9" s="625" t="s">
        <v>235</v>
      </c>
      <c r="B9" s="626"/>
      <c r="C9" s="626"/>
      <c r="D9" s="626"/>
      <c r="E9" s="626"/>
      <c r="F9" s="626"/>
      <c r="G9" s="626"/>
      <c r="H9" s="627"/>
      <c r="I9" s="609"/>
      <c r="J9" s="610"/>
      <c r="K9" s="611"/>
      <c r="L9" s="206"/>
    </row>
    <row r="10" spans="1:12" ht="15.75" customHeight="1" thickBot="1">
      <c r="A10" s="42"/>
      <c r="B10" s="13"/>
      <c r="C10" s="13"/>
      <c r="D10" s="13"/>
      <c r="E10" s="13"/>
      <c r="F10" s="13"/>
      <c r="G10" s="13"/>
      <c r="H10" s="13"/>
      <c r="I10" s="13"/>
      <c r="J10" s="13"/>
      <c r="K10" s="13"/>
      <c r="L10" s="179"/>
    </row>
    <row r="11" spans="1:12" ht="15.75" customHeight="1">
      <c r="A11" s="8"/>
      <c r="B11" s="8"/>
      <c r="C11" s="8"/>
      <c r="D11" s="8"/>
      <c r="E11" s="8"/>
      <c r="F11" s="8"/>
      <c r="G11" s="8"/>
      <c r="H11" s="8"/>
      <c r="I11" s="8"/>
      <c r="J11" s="8"/>
      <c r="K11" s="8"/>
      <c r="L11" s="177"/>
    </row>
    <row r="12" spans="1:12" ht="15.75" customHeight="1">
      <c r="A12" s="256"/>
      <c r="B12" s="256"/>
      <c r="C12" s="256"/>
      <c r="D12" s="256"/>
      <c r="E12" s="256"/>
      <c r="F12" s="256"/>
      <c r="G12" s="256"/>
      <c r="H12" s="256"/>
      <c r="I12" s="256"/>
      <c r="J12" s="256"/>
      <c r="K12" s="256"/>
      <c r="L12" s="256"/>
    </row>
    <row r="13" spans="1:12" ht="15.75" customHeight="1" thickBot="1">
      <c r="A13" s="565" t="s">
        <v>370</v>
      </c>
      <c r="B13" s="565"/>
      <c r="C13" s="565"/>
      <c r="D13" s="565"/>
      <c r="E13" s="565"/>
      <c r="F13" s="565"/>
      <c r="G13" s="565"/>
      <c r="H13" s="565"/>
      <c r="I13" s="565"/>
      <c r="J13" s="565"/>
      <c r="K13" s="565"/>
      <c r="L13" s="565"/>
    </row>
    <row r="14" spans="1:12" ht="15.75" customHeight="1" thickBot="1">
      <c r="A14" s="274"/>
      <c r="B14" s="258"/>
      <c r="C14" s="258"/>
      <c r="D14" s="258"/>
      <c r="E14" s="258"/>
      <c r="F14" s="258"/>
      <c r="G14" s="112"/>
      <c r="H14" s="112"/>
      <c r="I14" s="3"/>
      <c r="J14" s="3"/>
      <c r="K14" s="3"/>
      <c r="L14" s="4"/>
    </row>
    <row r="15" spans="1:12" ht="15.75" customHeight="1" thickBot="1">
      <c r="A15" s="614" t="s">
        <v>239</v>
      </c>
      <c r="B15" s="615"/>
      <c r="C15" s="615"/>
      <c r="D15" s="615"/>
      <c r="E15" s="615"/>
      <c r="F15" s="616"/>
      <c r="G15" s="10"/>
      <c r="H15" s="1"/>
      <c r="I15" s="1"/>
      <c r="J15" s="1"/>
      <c r="K15" s="1"/>
      <c r="L15" s="59"/>
    </row>
    <row r="16" spans="1:12" ht="46.5" customHeight="1">
      <c r="A16" s="275" t="s">
        <v>42</v>
      </c>
      <c r="B16" s="276" t="s">
        <v>39</v>
      </c>
      <c r="C16" s="276" t="s">
        <v>151</v>
      </c>
      <c r="D16" s="276" t="s">
        <v>152</v>
      </c>
      <c r="E16" s="276" t="s">
        <v>153</v>
      </c>
      <c r="F16" s="277" t="s">
        <v>154</v>
      </c>
      <c r="G16" s="1"/>
      <c r="H16" s="1"/>
      <c r="I16" s="256"/>
      <c r="J16" s="1"/>
      <c r="K16" s="1"/>
      <c r="L16" s="59"/>
    </row>
    <row r="17" spans="1:12" ht="15.75" customHeight="1" thickBot="1">
      <c r="A17" s="278" t="s">
        <v>28</v>
      </c>
      <c r="B17" s="421"/>
      <c r="C17" s="263" t="s">
        <v>28</v>
      </c>
      <c r="D17" s="279" t="s">
        <v>28</v>
      </c>
      <c r="E17" s="280"/>
      <c r="F17" s="280"/>
      <c r="G17" s="114" t="s">
        <v>27</v>
      </c>
      <c r="H17" s="1"/>
      <c r="I17" s="256"/>
      <c r="J17" s="1"/>
      <c r="K17" s="1"/>
      <c r="L17" s="59"/>
    </row>
    <row r="18" spans="1:12" ht="15.75" customHeight="1">
      <c r="A18" s="478"/>
      <c r="B18" s="479"/>
      <c r="C18" s="478"/>
      <c r="D18" s="478"/>
      <c r="E18" s="256"/>
      <c r="F18" s="256"/>
      <c r="G18" s="10"/>
      <c r="H18" s="1"/>
      <c r="I18" s="256"/>
      <c r="J18" s="1"/>
      <c r="K18" s="1"/>
      <c r="L18" s="59"/>
    </row>
    <row r="19" spans="1:12" ht="15.75" customHeight="1" thickBot="1">
      <c r="A19" s="256"/>
      <c r="B19" s="256"/>
      <c r="C19" s="256"/>
      <c r="D19" s="256"/>
      <c r="E19" s="281"/>
      <c r="F19" s="185"/>
      <c r="G19" s="10"/>
      <c r="H19" s="1"/>
      <c r="I19" s="1"/>
      <c r="J19" s="1"/>
      <c r="K19" s="1"/>
      <c r="L19" s="59"/>
    </row>
    <row r="20" spans="1:12" ht="15.75" customHeight="1" thickBot="1">
      <c r="A20" s="599" t="s">
        <v>161</v>
      </c>
      <c r="B20" s="600"/>
      <c r="C20" s="600"/>
      <c r="D20" s="600"/>
      <c r="E20" s="601"/>
      <c r="F20" s="10"/>
      <c r="G20" s="10"/>
      <c r="H20" s="1"/>
      <c r="I20" s="1"/>
      <c r="J20" s="1"/>
      <c r="K20" s="1"/>
      <c r="L20" s="59"/>
    </row>
    <row r="21" spans="1:12" ht="30" customHeight="1">
      <c r="A21" s="282" t="s">
        <v>42</v>
      </c>
      <c r="B21" s="252" t="s">
        <v>39</v>
      </c>
      <c r="C21" s="283" t="s">
        <v>155</v>
      </c>
      <c r="D21" s="283" t="s">
        <v>156</v>
      </c>
      <c r="E21" s="284" t="s">
        <v>157</v>
      </c>
      <c r="F21" s="10"/>
      <c r="G21" s="10"/>
      <c r="H21" s="1"/>
      <c r="I21" s="1"/>
      <c r="J21" s="1"/>
      <c r="K21" s="1"/>
      <c r="L21" s="59"/>
    </row>
    <row r="22" spans="1:12" ht="15.75" customHeight="1" thickBot="1">
      <c r="A22" s="285" t="s">
        <v>28</v>
      </c>
      <c r="B22" s="420"/>
      <c r="C22" s="217"/>
      <c r="D22" s="217"/>
      <c r="E22" s="286"/>
      <c r="F22" s="10" t="s">
        <v>27</v>
      </c>
      <c r="H22" s="1"/>
      <c r="I22" s="1"/>
      <c r="J22" s="1"/>
      <c r="K22" s="1"/>
      <c r="L22" s="59"/>
    </row>
    <row r="23" spans="1:12" ht="15.75" customHeight="1">
      <c r="A23" s="256"/>
      <c r="B23" s="256"/>
      <c r="C23" s="256"/>
      <c r="D23" s="256"/>
      <c r="E23" s="256"/>
      <c r="F23" s="10"/>
      <c r="G23" s="10"/>
      <c r="H23" s="1"/>
      <c r="I23" s="1"/>
      <c r="J23" s="1"/>
      <c r="K23" s="1"/>
      <c r="L23" s="59"/>
    </row>
    <row r="24" spans="1:12" ht="15.75" customHeight="1" thickBot="1">
      <c r="A24" s="256"/>
      <c r="B24" s="256"/>
      <c r="C24" s="256"/>
      <c r="D24" s="256"/>
      <c r="E24" s="256"/>
      <c r="F24" s="10"/>
      <c r="G24" s="10"/>
      <c r="H24" s="1"/>
      <c r="I24" s="1"/>
      <c r="J24" s="1"/>
      <c r="K24" s="1"/>
      <c r="L24" s="59"/>
    </row>
    <row r="25" spans="1:12" ht="24.75" customHeight="1" thickBot="1">
      <c r="A25" s="551" t="s">
        <v>270</v>
      </c>
      <c r="B25" s="552"/>
      <c r="C25" s="552"/>
      <c r="D25" s="619"/>
      <c r="E25" s="256"/>
      <c r="F25" s="10"/>
      <c r="G25" s="10"/>
      <c r="H25" s="1"/>
      <c r="I25" s="1"/>
      <c r="J25" s="1"/>
      <c r="K25" s="1"/>
      <c r="L25" s="59"/>
    </row>
    <row r="26" spans="1:12" ht="49.5" customHeight="1">
      <c r="A26" s="287" t="s">
        <v>158</v>
      </c>
      <c r="B26" s="276" t="s">
        <v>159</v>
      </c>
      <c r="C26" s="276" t="s">
        <v>160</v>
      </c>
      <c r="D26" s="277" t="s">
        <v>234</v>
      </c>
      <c r="E26" s="10"/>
      <c r="F26" s="10"/>
      <c r="G26" s="10"/>
      <c r="H26" s="1"/>
      <c r="I26" s="1"/>
      <c r="J26" s="1"/>
      <c r="K26" s="1"/>
      <c r="L26" s="59"/>
    </row>
    <row r="27" spans="1:12" ht="15.75" customHeight="1" thickBot="1">
      <c r="A27" s="288" t="s">
        <v>28</v>
      </c>
      <c r="B27" s="419"/>
      <c r="C27" s="419"/>
      <c r="D27" s="289" t="s">
        <v>28</v>
      </c>
      <c r="E27" s="10" t="s">
        <v>27</v>
      </c>
      <c r="F27" s="10"/>
      <c r="G27" s="10"/>
      <c r="H27" s="1"/>
      <c r="I27" s="1"/>
      <c r="J27" s="1"/>
      <c r="K27" s="1"/>
      <c r="L27" s="59"/>
    </row>
    <row r="28" spans="1:12" ht="15.75" customHeight="1">
      <c r="A28" s="114"/>
      <c r="B28" s="10"/>
      <c r="C28" s="185"/>
      <c r="D28" s="185"/>
      <c r="E28" s="10"/>
      <c r="F28" s="10"/>
      <c r="G28" s="10"/>
      <c r="H28" s="10"/>
      <c r="I28" s="1"/>
      <c r="J28" s="1"/>
      <c r="K28" s="1"/>
      <c r="L28" s="59"/>
    </row>
    <row r="29" spans="1:12" ht="15.75" customHeight="1" thickBot="1">
      <c r="A29" s="114"/>
      <c r="B29" s="10"/>
      <c r="C29" s="10"/>
      <c r="D29" s="10"/>
      <c r="E29" s="10"/>
      <c r="F29" s="10"/>
      <c r="G29" s="10"/>
      <c r="H29" s="10"/>
      <c r="I29" s="1"/>
      <c r="J29" s="1"/>
      <c r="K29" s="1"/>
      <c r="L29" s="59"/>
    </row>
    <row r="30" spans="1:12" ht="15.75" customHeight="1" thickBot="1">
      <c r="A30" s="599" t="s">
        <v>240</v>
      </c>
      <c r="B30" s="600"/>
      <c r="C30" s="600"/>
      <c r="D30" s="600"/>
      <c r="E30" s="600"/>
      <c r="F30" s="600"/>
      <c r="G30" s="600"/>
      <c r="H30" s="600"/>
      <c r="I30" s="600"/>
      <c r="J30" s="600"/>
      <c r="K30" s="601"/>
      <c r="L30" s="59"/>
    </row>
    <row r="31" spans="1:12" ht="15.75" customHeight="1">
      <c r="A31" s="623" t="s">
        <v>233</v>
      </c>
      <c r="B31" s="624"/>
      <c r="C31" s="620" t="s">
        <v>232</v>
      </c>
      <c r="D31" s="621"/>
      <c r="E31" s="621"/>
      <c r="F31" s="621"/>
      <c r="G31" s="621"/>
      <c r="H31" s="622"/>
      <c r="I31" s="612" t="s">
        <v>166</v>
      </c>
      <c r="J31" s="612" t="s">
        <v>105</v>
      </c>
      <c r="K31" s="617" t="s">
        <v>167</v>
      </c>
      <c r="L31" s="59"/>
    </row>
    <row r="32" spans="1:12" ht="51.75" customHeight="1">
      <c r="A32" s="290" t="s">
        <v>42</v>
      </c>
      <c r="B32" s="291" t="s">
        <v>39</v>
      </c>
      <c r="C32" s="271" t="s">
        <v>42</v>
      </c>
      <c r="D32" s="271" t="s">
        <v>39</v>
      </c>
      <c r="E32" s="267" t="s">
        <v>162</v>
      </c>
      <c r="F32" s="271" t="s">
        <v>163</v>
      </c>
      <c r="G32" s="271" t="s">
        <v>164</v>
      </c>
      <c r="H32" s="271" t="s">
        <v>165</v>
      </c>
      <c r="I32" s="613"/>
      <c r="J32" s="613"/>
      <c r="K32" s="618"/>
      <c r="L32" s="59"/>
    </row>
    <row r="33" spans="1:12" ht="15.75" customHeight="1" thickBot="1">
      <c r="A33" s="221" t="s">
        <v>28</v>
      </c>
      <c r="B33" s="417"/>
      <c r="C33" s="216" t="s">
        <v>28</v>
      </c>
      <c r="D33" s="222"/>
      <c r="E33" s="216" t="s">
        <v>28</v>
      </c>
      <c r="F33" s="218"/>
      <c r="G33" s="218"/>
      <c r="H33" s="218"/>
      <c r="I33" s="219"/>
      <c r="J33" s="218"/>
      <c r="K33" s="220"/>
      <c r="L33" s="178" t="s">
        <v>27</v>
      </c>
    </row>
    <row r="34" spans="1:12" ht="15.75" customHeight="1" thickBot="1">
      <c r="A34" s="292"/>
      <c r="B34" s="293"/>
      <c r="C34" s="293"/>
      <c r="D34" s="293"/>
      <c r="E34" s="293"/>
      <c r="F34" s="293"/>
      <c r="G34" s="293"/>
      <c r="H34" s="293"/>
      <c r="I34" s="293"/>
      <c r="J34" s="293"/>
      <c r="K34" s="293"/>
      <c r="L34" s="294"/>
    </row>
    <row r="35" spans="1:12" ht="15.75" customHeight="1">
      <c r="A35" s="256"/>
      <c r="B35" s="256"/>
      <c r="C35" s="256"/>
      <c r="D35" s="256"/>
      <c r="E35" s="256"/>
      <c r="F35" s="256"/>
      <c r="G35" s="256"/>
      <c r="H35" s="256"/>
      <c r="I35" s="256"/>
      <c r="J35" s="256"/>
      <c r="K35" s="256"/>
      <c r="L35" s="256"/>
    </row>
    <row r="36" spans="1:12" ht="15.75" customHeight="1">
      <c r="A36" s="596" t="s">
        <v>382</v>
      </c>
      <c r="B36" s="596"/>
      <c r="C36" s="596"/>
      <c r="D36" s="11"/>
      <c r="E36" s="11"/>
      <c r="F36" s="11"/>
      <c r="G36" s="11"/>
      <c r="H36" s="11"/>
      <c r="I36" s="11"/>
      <c r="J36" s="11"/>
      <c r="K36" s="11"/>
      <c r="L36" s="256"/>
    </row>
    <row r="37" spans="1:12" ht="15.75" customHeight="1" thickBot="1">
      <c r="A37" s="256"/>
      <c r="B37" s="256"/>
      <c r="C37" s="256"/>
      <c r="D37" s="256"/>
      <c r="E37" s="256"/>
      <c r="F37" s="256"/>
      <c r="G37" s="256"/>
      <c r="H37" s="256"/>
      <c r="I37" s="256"/>
      <c r="J37" s="256"/>
      <c r="K37" s="256"/>
      <c r="L37" s="256"/>
    </row>
    <row r="38" spans="1:12" ht="15.75" customHeight="1" thickBot="1">
      <c r="A38" s="256"/>
      <c r="B38" s="411" t="s">
        <v>171</v>
      </c>
      <c r="C38" s="412" t="s">
        <v>318</v>
      </c>
      <c r="D38" s="256"/>
      <c r="E38" s="256"/>
      <c r="F38" s="256"/>
      <c r="G38" s="256"/>
      <c r="H38" s="256"/>
      <c r="I38" s="256"/>
      <c r="J38" s="256"/>
      <c r="K38" s="256"/>
      <c r="L38" s="256"/>
    </row>
    <row r="39" spans="1:12" ht="15.75" customHeight="1">
      <c r="A39" s="409" t="s">
        <v>316</v>
      </c>
      <c r="B39" s="413"/>
      <c r="C39" s="415"/>
      <c r="D39" s="256"/>
      <c r="E39" s="256"/>
      <c r="F39" s="256"/>
      <c r="G39" s="256"/>
      <c r="H39" s="256"/>
      <c r="I39" s="256"/>
      <c r="J39" s="256"/>
      <c r="K39" s="256"/>
      <c r="L39" s="256"/>
    </row>
    <row r="40" spans="1:12" ht="15.75" customHeight="1" thickBot="1">
      <c r="A40" s="410" t="s">
        <v>317</v>
      </c>
      <c r="B40" s="414"/>
      <c r="C40" s="416"/>
      <c r="D40" s="256"/>
      <c r="E40" s="256"/>
      <c r="F40" s="256"/>
      <c r="G40" s="256"/>
      <c r="H40" s="256"/>
      <c r="I40" s="256"/>
      <c r="J40" s="256"/>
      <c r="K40" s="256"/>
      <c r="L40" s="256"/>
    </row>
    <row r="41" spans="1:12" ht="36.75" customHeight="1">
      <c r="A41" s="598" t="s">
        <v>381</v>
      </c>
      <c r="B41" s="598"/>
      <c r="C41" s="598"/>
      <c r="D41" s="256"/>
      <c r="E41" s="256"/>
      <c r="F41" s="256"/>
      <c r="G41" s="256"/>
      <c r="H41" s="256"/>
      <c r="I41" s="256"/>
      <c r="J41" s="256"/>
      <c r="K41" s="256"/>
      <c r="L41" s="256"/>
    </row>
    <row r="42" spans="1:12" ht="15.75" customHeight="1">
      <c r="A42" s="256"/>
      <c r="B42" s="256"/>
      <c r="C42" s="256"/>
      <c r="D42" s="256"/>
      <c r="E42" s="256"/>
      <c r="F42" s="256"/>
      <c r="G42" s="256"/>
      <c r="H42" s="256"/>
      <c r="I42" s="256"/>
      <c r="J42" s="256"/>
      <c r="K42" s="256"/>
      <c r="L42" s="256"/>
    </row>
    <row r="43" spans="1:12" ht="15.75" customHeight="1">
      <c r="A43" s="256"/>
      <c r="B43" s="256"/>
      <c r="C43" s="256"/>
      <c r="D43" s="256"/>
      <c r="E43" s="256"/>
      <c r="F43" s="256"/>
      <c r="G43" s="256"/>
      <c r="H43" s="256"/>
      <c r="I43" s="256"/>
      <c r="J43" s="256"/>
      <c r="K43" s="256"/>
      <c r="L43" s="256"/>
    </row>
    <row r="44" spans="1:12" ht="15.75" customHeight="1">
      <c r="A44" s="256"/>
      <c r="D44" s="256"/>
      <c r="E44" s="256"/>
      <c r="F44" s="256"/>
      <c r="G44" s="256"/>
      <c r="H44" s="256"/>
      <c r="I44" s="256"/>
      <c r="J44" s="256"/>
      <c r="K44" s="256"/>
      <c r="L44" s="256"/>
    </row>
    <row r="45" spans="1:12" ht="15.75" hidden="1" customHeight="1" thickBot="1">
      <c r="B45" s="256"/>
      <c r="C45" s="256"/>
      <c r="D45" s="256"/>
      <c r="E45" s="446"/>
      <c r="F45" s="256"/>
      <c r="G45" s="457"/>
      <c r="H45" s="256"/>
    </row>
    <row r="46" spans="1:12" ht="15.75" hidden="1" customHeight="1" thickTop="1">
      <c r="D46" s="256"/>
      <c r="E46" s="447" t="s">
        <v>37</v>
      </c>
      <c r="F46" s="256"/>
      <c r="G46" s="458" t="b">
        <v>1</v>
      </c>
      <c r="H46" s="256"/>
    </row>
    <row r="47" spans="1:12" ht="15.75" hidden="1" customHeight="1" thickBot="1">
      <c r="C47" s="446"/>
      <c r="D47" s="256"/>
      <c r="E47" s="448" t="s">
        <v>38</v>
      </c>
      <c r="F47" s="256"/>
      <c r="G47" s="459" t="b">
        <v>0</v>
      </c>
      <c r="H47" s="256"/>
    </row>
    <row r="48" spans="1:12" ht="15.75" hidden="1" customHeight="1" thickTop="1">
      <c r="A48" t="s">
        <v>65</v>
      </c>
      <c r="C48" s="447" t="s">
        <v>168</v>
      </c>
      <c r="D48" s="256"/>
      <c r="E48" s="256"/>
      <c r="F48" s="256"/>
      <c r="G48" s="256"/>
      <c r="H48" s="256"/>
    </row>
    <row r="49" spans="1:8" ht="15.75" hidden="1" customHeight="1">
      <c r="A49" t="s">
        <v>66</v>
      </c>
      <c r="C49" s="448" t="s">
        <v>169</v>
      </c>
      <c r="D49" s="256"/>
      <c r="E49" s="256"/>
      <c r="F49" s="256"/>
      <c r="G49" s="256"/>
      <c r="H49" s="256"/>
    </row>
    <row r="50" spans="1:8" ht="15.75" hidden="1" customHeight="1">
      <c r="A50" t="s">
        <v>67</v>
      </c>
      <c r="C50" s="448" t="s">
        <v>170</v>
      </c>
      <c r="D50" s="256"/>
      <c r="E50" s="256"/>
      <c r="F50" s="256"/>
      <c r="G50" s="256"/>
      <c r="H50" s="256"/>
    </row>
    <row r="51" spans="1:8" ht="15.75" hidden="1" customHeight="1">
      <c r="D51" s="256"/>
      <c r="E51" s="256"/>
      <c r="F51" s="256"/>
      <c r="G51" s="256"/>
      <c r="H51" s="256"/>
    </row>
    <row r="52" spans="1:8" ht="15.75" hidden="1" customHeight="1"/>
  </sheetData>
  <mergeCells count="22">
    <mergeCell ref="A41:C41"/>
    <mergeCell ref="A31:B31"/>
    <mergeCell ref="I8:K8"/>
    <mergeCell ref="I9:K9"/>
    <mergeCell ref="A8:H8"/>
    <mergeCell ref="A9:H9"/>
    <mergeCell ref="A4:L4"/>
    <mergeCell ref="A36:C36"/>
    <mergeCell ref="A2:L2"/>
    <mergeCell ref="A6:H6"/>
    <mergeCell ref="A7:H7"/>
    <mergeCell ref="I6:K6"/>
    <mergeCell ref="I31:I32"/>
    <mergeCell ref="A30:K30"/>
    <mergeCell ref="A13:L13"/>
    <mergeCell ref="A15:F15"/>
    <mergeCell ref="I7:K7"/>
    <mergeCell ref="J31:J32"/>
    <mergeCell ref="K31:K32"/>
    <mergeCell ref="A20:E20"/>
    <mergeCell ref="A25:D25"/>
    <mergeCell ref="C31:H31"/>
  </mergeCells>
  <dataValidations count="3">
    <dataValidation type="list" allowBlank="1" showInputMessage="1" showErrorMessage="1" sqref="H33 E17:F18 I6:K9 B39:B40" xr:uid="{00000000-0002-0000-0300-000000000000}">
      <formula1>$E$46:$E$47</formula1>
    </dataValidation>
    <dataValidation type="list" allowBlank="1" showInputMessage="1" showErrorMessage="1" sqref="J33" xr:uid="{00000000-0002-0000-0300-000001000000}">
      <formula1>$A$48:$A$50</formula1>
    </dataValidation>
    <dataValidation type="list" allowBlank="1" showInputMessage="1" showErrorMessage="1" sqref="K33" xr:uid="{00000000-0002-0000-0300-000002000000}">
      <formula1>$C$48:$C$50</formula1>
    </dataValidation>
  </dataValidations>
  <hyperlinks>
    <hyperlink ref="A9" r:id="rId1" display="https://www.legifrance.gouv.fr/affichCode.do?cidTexte=LEGITEXT000006074075&amp;dateTexte=&amp;categorieLien=cid" xr:uid="{00000000-0004-0000-0300-000000000000}"/>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4"/>
  <dimension ref="A1:M74"/>
  <sheetViews>
    <sheetView showGridLines="0" zoomScaleNormal="100" workbookViewId="0">
      <selection activeCell="A2" sqref="A2:XFD2"/>
    </sheetView>
  </sheetViews>
  <sheetFormatPr baseColWidth="10" defaultColWidth="11.42578125" defaultRowHeight="12.75"/>
  <cols>
    <col min="1" max="1" width="70.85546875" style="8" customWidth="1"/>
    <col min="2" max="2" width="11.42578125" style="8"/>
    <col min="3" max="3" width="15" style="8" customWidth="1"/>
    <col min="4" max="4" width="15.42578125" style="8" customWidth="1"/>
    <col min="5" max="5" width="29.7109375" style="8" customWidth="1"/>
    <col min="6" max="6" width="14.5703125" style="8" customWidth="1"/>
    <col min="7" max="7" width="11" style="8" customWidth="1"/>
    <col min="8" max="16384" width="11.42578125" style="8"/>
  </cols>
  <sheetData>
    <row r="1" spans="1:8" ht="31.5" customHeight="1">
      <c r="A1" s="476" t="str">
        <f>[0]!_nom</f>
        <v>TEXTAREA_</v>
      </c>
      <c r="B1" s="628" t="s">
        <v>411</v>
      </c>
      <c r="C1" s="628"/>
      <c r="D1" s="629" t="s">
        <v>413</v>
      </c>
      <c r="E1" s="629"/>
      <c r="F1" s="629"/>
      <c r="G1" s="215" t="s">
        <v>299</v>
      </c>
      <c r="H1" s="212" t="s">
        <v>392</v>
      </c>
    </row>
    <row r="2" spans="1:8" ht="25.5" customHeight="1" thickBot="1">
      <c r="A2" s="596" t="s">
        <v>300</v>
      </c>
      <c r="B2" s="596"/>
      <c r="C2" s="596"/>
      <c r="D2" s="93"/>
    </row>
    <row r="3" spans="1:8" ht="17.25" customHeight="1">
      <c r="A3" s="95" t="s">
        <v>208</v>
      </c>
      <c r="B3" s="97"/>
      <c r="C3" s="249"/>
      <c r="D3"/>
    </row>
    <row r="4" spans="1:8" ht="17.25" customHeight="1" thickBot="1">
      <c r="A4" s="96" t="s">
        <v>131</v>
      </c>
      <c r="B4" s="94"/>
      <c r="C4" s="249"/>
      <c r="D4"/>
    </row>
    <row r="5" spans="1:8" ht="17.25" customHeight="1">
      <c r="A5"/>
      <c r="B5"/>
      <c r="C5"/>
      <c r="D5"/>
    </row>
    <row r="6" spans="1:8" ht="17.25" customHeight="1" thickBot="1">
      <c r="A6" s="596" t="s">
        <v>301</v>
      </c>
      <c r="B6" s="596"/>
      <c r="C6" s="596"/>
      <c r="D6"/>
    </row>
    <row r="7" spans="1:8" ht="45.6" customHeight="1">
      <c r="A7" s="228" t="s">
        <v>26</v>
      </c>
      <c r="B7" s="482" t="s">
        <v>242</v>
      </c>
      <c r="C7" s="460" t="s">
        <v>243</v>
      </c>
    </row>
    <row r="8" spans="1:8" ht="25.5" customHeight="1">
      <c r="A8" s="116" t="s">
        <v>353</v>
      </c>
      <c r="B8" s="490"/>
      <c r="C8" s="483"/>
    </row>
    <row r="9" spans="1:8" s="14" customFormat="1" ht="15" customHeight="1">
      <c r="A9" s="117" t="s">
        <v>2</v>
      </c>
      <c r="B9" s="491"/>
      <c r="C9" s="461"/>
    </row>
    <row r="10" spans="1:8" ht="14.25" customHeight="1">
      <c r="A10" s="118" t="s">
        <v>354</v>
      </c>
      <c r="B10" s="492"/>
      <c r="C10" s="462"/>
    </row>
    <row r="11" spans="1:8" ht="14.25" customHeight="1">
      <c r="A11" s="119" t="s">
        <v>118</v>
      </c>
      <c r="B11" s="493"/>
      <c r="C11" s="484"/>
    </row>
    <row r="12" spans="1:8" ht="15" customHeight="1">
      <c r="A12" s="12" t="s">
        <v>106</v>
      </c>
      <c r="B12" s="494">
        <f>_S_NLLT-SUM(B13:B19)</f>
        <v>0</v>
      </c>
      <c r="C12" s="463">
        <f>_S_NLFR-SUM(C13:C19)</f>
        <v>0</v>
      </c>
    </row>
    <row r="13" spans="1:8" ht="15" customHeight="1">
      <c r="A13" s="12" t="s">
        <v>107</v>
      </c>
      <c r="B13" s="495"/>
      <c r="C13" s="15"/>
      <c r="E13" s="123"/>
    </row>
    <row r="14" spans="1:8" ht="15" customHeight="1">
      <c r="A14" s="12" t="s">
        <v>108</v>
      </c>
      <c r="B14" s="495"/>
      <c r="C14" s="15"/>
    </row>
    <row r="15" spans="1:8" ht="15" customHeight="1">
      <c r="A15" s="12" t="s">
        <v>109</v>
      </c>
      <c r="B15" s="495"/>
      <c r="C15" s="15"/>
    </row>
    <row r="16" spans="1:8" ht="15" customHeight="1">
      <c r="A16" s="12" t="s">
        <v>110</v>
      </c>
      <c r="B16" s="495"/>
      <c r="C16" s="15"/>
    </row>
    <row r="17" spans="1:4" ht="15" customHeight="1">
      <c r="A17" s="12" t="s">
        <v>209</v>
      </c>
      <c r="B17" s="495"/>
      <c r="C17" s="15"/>
      <c r="D17" s="61"/>
    </row>
    <row r="18" spans="1:4" ht="15" customHeight="1">
      <c r="A18" s="12" t="s">
        <v>253</v>
      </c>
      <c r="B18" s="495"/>
      <c r="C18" s="15"/>
      <c r="D18" s="186"/>
    </row>
    <row r="19" spans="1:4" ht="15" customHeight="1">
      <c r="A19" s="318" t="s">
        <v>254</v>
      </c>
      <c r="B19" s="496"/>
      <c r="C19" s="381"/>
      <c r="D19" s="186"/>
    </row>
    <row r="20" spans="1:4" ht="15" customHeight="1">
      <c r="A20" s="120" t="s">
        <v>120</v>
      </c>
      <c r="B20" s="497"/>
      <c r="C20" s="385"/>
      <c r="D20" s="61"/>
    </row>
    <row r="21" spans="1:4" ht="15" customHeight="1">
      <c r="A21" s="12" t="s">
        <v>114</v>
      </c>
      <c r="B21" s="494">
        <f>_S_NLLT-_S_NLTC-_S_NLTEt</f>
        <v>0</v>
      </c>
      <c r="C21" s="385"/>
    </row>
    <row r="22" spans="1:4" ht="15" customHeight="1">
      <c r="A22" s="12" t="s">
        <v>113</v>
      </c>
      <c r="B22" s="495"/>
      <c r="C22" s="463">
        <f>_S_NLFR-C23</f>
        <v>0</v>
      </c>
    </row>
    <row r="23" spans="1:4" ht="15" customHeight="1">
      <c r="A23" s="12" t="s">
        <v>393</v>
      </c>
      <c r="B23" s="496"/>
      <c r="C23" s="466"/>
    </row>
    <row r="24" spans="1:4" ht="15" customHeight="1">
      <c r="A24" s="119" t="s">
        <v>119</v>
      </c>
      <c r="B24" s="497"/>
      <c r="C24" s="485"/>
    </row>
    <row r="25" spans="1:4" ht="15" customHeight="1">
      <c r="A25" s="12" t="s">
        <v>111</v>
      </c>
      <c r="B25" s="494">
        <f>_S_NLLT-_S_NLGT-_S_NLGPP</f>
        <v>0</v>
      </c>
      <c r="C25" s="463">
        <f>_S_NLFR-_S_NFGT-_S_NFGPP</f>
        <v>0</v>
      </c>
    </row>
    <row r="26" spans="1:4" ht="15" customHeight="1">
      <c r="A26" s="12" t="s">
        <v>410</v>
      </c>
      <c r="B26" s="495"/>
      <c r="C26" s="15"/>
    </row>
    <row r="27" spans="1:4" ht="32.1" customHeight="1">
      <c r="A27" s="121" t="s">
        <v>409</v>
      </c>
      <c r="B27" s="498"/>
      <c r="C27" s="486"/>
      <c r="D27" s="61"/>
    </row>
    <row r="28" spans="1:4" ht="15" customHeight="1">
      <c r="A28" s="118" t="s">
        <v>355</v>
      </c>
      <c r="B28" s="492"/>
      <c r="C28" s="462"/>
    </row>
    <row r="29" spans="1:4">
      <c r="A29" s="12" t="s">
        <v>112</v>
      </c>
      <c r="B29" s="498"/>
      <c r="C29" s="464"/>
    </row>
    <row r="30" spans="1:4" ht="28.5" customHeight="1">
      <c r="A30" s="319" t="s">
        <v>356</v>
      </c>
      <c r="B30" s="499"/>
      <c r="C30" s="487"/>
    </row>
    <row r="31" spans="1:4" s="98" customFormat="1" ht="27.95" customHeight="1">
      <c r="A31" s="122" t="s">
        <v>357</v>
      </c>
      <c r="B31" s="500"/>
      <c r="C31" s="488"/>
    </row>
    <row r="32" spans="1:4" ht="25.5" customHeight="1">
      <c r="A32" s="122" t="s">
        <v>371</v>
      </c>
      <c r="B32" s="501"/>
      <c r="C32" s="487"/>
    </row>
    <row r="33" spans="1:13" ht="16.5" customHeight="1" thickBot="1">
      <c r="A33" s="465" t="s">
        <v>345</v>
      </c>
      <c r="B33" s="502"/>
      <c r="C33" s="489"/>
      <c r="D33" s="64"/>
    </row>
    <row r="34" spans="1:13" s="10" customFormat="1" ht="12" customHeight="1">
      <c r="A34" s="632" t="s">
        <v>394</v>
      </c>
      <c r="B34" s="633"/>
      <c r="C34" s="633"/>
    </row>
    <row r="35" spans="1:13" s="10" customFormat="1" ht="21.75" customHeight="1">
      <c r="A35" s="630" t="s">
        <v>257</v>
      </c>
      <c r="B35" s="631"/>
      <c r="C35" s="631"/>
    </row>
    <row r="36" spans="1:13" s="10" customFormat="1" ht="12" customHeight="1">
      <c r="A36" s="632" t="s">
        <v>244</v>
      </c>
      <c r="B36" s="633"/>
      <c r="C36" s="74"/>
      <c r="D36" s="74"/>
    </row>
    <row r="37" spans="1:13" s="10" customFormat="1" ht="12" customHeight="1">
      <c r="A37" s="632" t="s">
        <v>245</v>
      </c>
      <c r="B37" s="633"/>
      <c r="C37" s="633"/>
    </row>
    <row r="39" spans="1:13" customFormat="1" ht="18" customHeight="1" thickBot="1">
      <c r="A39" s="596" t="s">
        <v>302</v>
      </c>
      <c r="B39" s="596"/>
      <c r="C39" s="596"/>
      <c r="D39" s="596"/>
      <c r="G39" s="63"/>
      <c r="H39" s="63"/>
      <c r="I39" s="8"/>
      <c r="J39" s="8"/>
      <c r="K39" s="2"/>
      <c r="L39" s="2"/>
      <c r="M39" s="2"/>
    </row>
    <row r="40" spans="1:13" customFormat="1" ht="35.1" customHeight="1">
      <c r="A40" s="295" t="s">
        <v>132</v>
      </c>
      <c r="B40" s="227" t="s">
        <v>241</v>
      </c>
      <c r="C40" s="296" t="s">
        <v>247</v>
      </c>
      <c r="D40" s="297" t="s">
        <v>1</v>
      </c>
      <c r="G40" s="8"/>
      <c r="H40" s="8"/>
      <c r="I40" s="8"/>
      <c r="J40" s="8"/>
      <c r="K40" s="8"/>
      <c r="L40" s="8"/>
      <c r="M40" s="8"/>
    </row>
    <row r="41" spans="1:13" customFormat="1">
      <c r="A41" s="12" t="s">
        <v>121</v>
      </c>
      <c r="B41" s="298"/>
      <c r="C41" s="299"/>
      <c r="D41" s="300">
        <f>B41+C41</f>
        <v>0</v>
      </c>
      <c r="G41" s="8"/>
      <c r="H41" s="8"/>
      <c r="I41" s="8"/>
      <c r="J41" s="8"/>
      <c r="K41" s="8"/>
      <c r="L41" s="8"/>
      <c r="M41" s="8"/>
    </row>
    <row r="42" spans="1:13" customFormat="1">
      <c r="A42" s="12" t="s">
        <v>122</v>
      </c>
      <c r="B42" s="301"/>
      <c r="C42" s="302"/>
      <c r="D42" s="300">
        <f>B42+C42</f>
        <v>0</v>
      </c>
      <c r="G42" s="8"/>
      <c r="H42" s="8"/>
      <c r="I42" s="8"/>
      <c r="J42" s="8"/>
      <c r="K42" s="8"/>
      <c r="L42" s="8"/>
      <c r="M42" s="8"/>
    </row>
    <row r="43" spans="1:13" customFormat="1">
      <c r="A43" s="12" t="s">
        <v>123</v>
      </c>
      <c r="B43" s="301"/>
      <c r="C43" s="302"/>
      <c r="D43" s="300">
        <f t="shared" ref="D43:D50" si="0">B43+C43</f>
        <v>0</v>
      </c>
      <c r="G43" s="8"/>
      <c r="H43" s="8"/>
      <c r="I43" s="8"/>
      <c r="J43" s="8"/>
      <c r="K43" s="8"/>
      <c r="L43" s="8"/>
      <c r="M43" s="8"/>
    </row>
    <row r="44" spans="1:13" customFormat="1">
      <c r="A44" s="12" t="s">
        <v>124</v>
      </c>
      <c r="B44" s="301"/>
      <c r="C44" s="302"/>
      <c r="D44" s="300">
        <f t="shared" si="0"/>
        <v>0</v>
      </c>
      <c r="G44" s="8"/>
      <c r="H44" s="8"/>
      <c r="I44" s="8"/>
      <c r="J44" s="8"/>
      <c r="K44" s="8"/>
      <c r="L44" s="8"/>
      <c r="M44" s="8"/>
    </row>
    <row r="45" spans="1:13" customFormat="1">
      <c r="A45" s="12" t="s">
        <v>125</v>
      </c>
      <c r="B45" s="301"/>
      <c r="C45" s="302"/>
      <c r="D45" s="300">
        <f t="shared" si="0"/>
        <v>0</v>
      </c>
      <c r="G45" s="8"/>
      <c r="H45" s="8"/>
      <c r="I45" s="8"/>
      <c r="J45" s="8"/>
      <c r="K45" s="8"/>
      <c r="L45" s="8"/>
      <c r="M45" s="8"/>
    </row>
    <row r="46" spans="1:13" customFormat="1">
      <c r="A46" s="12" t="s">
        <v>126</v>
      </c>
      <c r="B46" s="301"/>
      <c r="C46" s="302"/>
      <c r="D46" s="300">
        <f t="shared" si="0"/>
        <v>0</v>
      </c>
      <c r="G46" s="8"/>
      <c r="H46" s="8"/>
      <c r="I46" s="8"/>
      <c r="J46" s="8"/>
      <c r="K46" s="8"/>
      <c r="L46" s="8"/>
      <c r="M46" s="8"/>
    </row>
    <row r="47" spans="1:13" customFormat="1">
      <c r="A47" s="12" t="s">
        <v>127</v>
      </c>
      <c r="B47" s="301"/>
      <c r="C47" s="302"/>
      <c r="D47" s="300">
        <f t="shared" si="0"/>
        <v>0</v>
      </c>
      <c r="G47" s="8"/>
      <c r="H47" s="8"/>
      <c r="I47" s="8"/>
      <c r="J47" s="8"/>
      <c r="K47" s="8"/>
      <c r="L47" s="8"/>
      <c r="M47" s="8"/>
    </row>
    <row r="48" spans="1:13" customFormat="1">
      <c r="A48" s="12" t="s">
        <v>128</v>
      </c>
      <c r="B48" s="301"/>
      <c r="C48" s="302"/>
      <c r="D48" s="300">
        <f t="shared" si="0"/>
        <v>0</v>
      </c>
      <c r="G48" s="8"/>
      <c r="H48" s="8"/>
      <c r="I48" s="8"/>
      <c r="J48" s="8"/>
      <c r="K48" s="8"/>
      <c r="L48" s="8"/>
      <c r="M48" s="8"/>
    </row>
    <row r="49" spans="1:13" customFormat="1">
      <c r="A49" s="12" t="s">
        <v>129</v>
      </c>
      <c r="B49" s="301"/>
      <c r="C49" s="302"/>
      <c r="D49" s="300">
        <f t="shared" si="0"/>
        <v>0</v>
      </c>
      <c r="G49" s="8"/>
      <c r="H49" s="8"/>
      <c r="I49" s="8"/>
      <c r="J49" s="8"/>
      <c r="K49" s="8"/>
      <c r="L49" s="8"/>
      <c r="M49" s="8"/>
    </row>
    <row r="50" spans="1:13" customFormat="1" ht="13.5" thickBot="1">
      <c r="A50" s="303" t="s">
        <v>130</v>
      </c>
      <c r="B50" s="304"/>
      <c r="C50" s="305"/>
      <c r="D50" s="300">
        <f t="shared" si="0"/>
        <v>0</v>
      </c>
      <c r="G50" s="8"/>
      <c r="H50" s="8"/>
      <c r="I50" s="8"/>
      <c r="J50" s="8"/>
      <c r="K50" s="8"/>
      <c r="L50" s="8"/>
      <c r="M50" s="8"/>
    </row>
    <row r="51" spans="1:13" customFormat="1" ht="13.5" thickBot="1">
      <c r="A51" s="306" t="s">
        <v>347</v>
      </c>
      <c r="B51" s="307">
        <f>SUM(B41:B50)</f>
        <v>0</v>
      </c>
      <c r="C51" s="307">
        <f>SUM(C41:C50)</f>
        <v>0</v>
      </c>
      <c r="D51" s="308">
        <f>B51+C51</f>
        <v>0</v>
      </c>
      <c r="G51" s="8"/>
      <c r="H51" s="8"/>
      <c r="I51" s="8"/>
      <c r="J51" s="8"/>
      <c r="K51" s="56"/>
      <c r="L51" s="56"/>
      <c r="M51" s="56"/>
    </row>
    <row r="52" spans="1:13" customFormat="1" ht="13.5" thickBot="1">
      <c r="A52" s="309" t="s">
        <v>3</v>
      </c>
      <c r="B52" s="310"/>
      <c r="C52" s="311"/>
      <c r="D52" s="312"/>
      <c r="G52" s="8"/>
      <c r="H52" s="8"/>
      <c r="I52" s="8"/>
      <c r="J52" s="8"/>
      <c r="K52" s="56"/>
      <c r="L52" s="56"/>
      <c r="M52" s="56"/>
    </row>
    <row r="53" spans="1:13" customFormat="1">
      <c r="A53" s="10" t="s">
        <v>217</v>
      </c>
      <c r="B53" s="10"/>
      <c r="C53" s="10"/>
      <c r="D53" s="10"/>
      <c r="G53" s="62"/>
      <c r="H53" s="62"/>
      <c r="I53" s="62"/>
      <c r="J53" s="62"/>
      <c r="K53" s="8"/>
      <c r="L53" s="8"/>
      <c r="M53" s="8"/>
    </row>
    <row r="55" spans="1:13" s="2" customFormat="1" ht="15.75" thickBot="1">
      <c r="A55" s="596" t="s">
        <v>303</v>
      </c>
      <c r="B55" s="596"/>
      <c r="C55" s="596"/>
      <c r="D55"/>
      <c r="E55"/>
    </row>
    <row r="56" spans="1:13" ht="32.1" customHeight="1">
      <c r="A56" s="181" t="s">
        <v>348</v>
      </c>
      <c r="B56" s="227" t="s">
        <v>241</v>
      </c>
      <c r="C56" s="391" t="s">
        <v>247</v>
      </c>
      <c r="D56"/>
      <c r="E56"/>
    </row>
    <row r="57" spans="1:13" ht="15" customHeight="1">
      <c r="A57" s="86" t="s">
        <v>349</v>
      </c>
      <c r="B57" s="52">
        <f>SUM(B58:B60)</f>
        <v>0</v>
      </c>
      <c r="C57" s="53">
        <f>SUM(C58:C60)</f>
        <v>0</v>
      </c>
      <c r="D57"/>
      <c r="E57"/>
    </row>
    <row r="58" spans="1:13" ht="15" customHeight="1">
      <c r="A58" s="390" t="s">
        <v>116</v>
      </c>
      <c r="B58" s="49"/>
      <c r="C58" s="51"/>
      <c r="D58"/>
      <c r="E58"/>
    </row>
    <row r="59" spans="1:13" ht="15" customHeight="1">
      <c r="A59" s="390" t="s">
        <v>44</v>
      </c>
      <c r="B59" s="16"/>
      <c r="C59" s="15"/>
      <c r="D59"/>
      <c r="E59"/>
    </row>
    <row r="60" spans="1:13" ht="15" customHeight="1">
      <c r="A60" s="390" t="s">
        <v>45</v>
      </c>
      <c r="B60" s="16"/>
      <c r="C60" s="15"/>
      <c r="D60"/>
      <c r="E60"/>
    </row>
    <row r="61" spans="1:13" ht="25.5">
      <c r="A61" s="100" t="s">
        <v>350</v>
      </c>
      <c r="B61" s="21"/>
      <c r="C61" s="18"/>
      <c r="D61"/>
      <c r="E61"/>
    </row>
    <row r="62" spans="1:13" ht="15" customHeight="1">
      <c r="A62" s="92" t="s">
        <v>36</v>
      </c>
      <c r="B62" s="45"/>
      <c r="C62" s="46"/>
      <c r="D62"/>
      <c r="E62"/>
    </row>
    <row r="63" spans="1:13" ht="26.1" customHeight="1">
      <c r="A63" s="103" t="s">
        <v>358</v>
      </c>
      <c r="B63" s="19"/>
      <c r="C63" s="20"/>
      <c r="D63"/>
      <c r="E63"/>
    </row>
    <row r="64" spans="1:13" ht="15" customHeight="1" thickBot="1">
      <c r="A64" s="42" t="s">
        <v>43</v>
      </c>
      <c r="B64" s="101"/>
      <c r="C64" s="102"/>
      <c r="D64"/>
      <c r="E64"/>
    </row>
    <row r="65" spans="1:5" s="10" customFormat="1" ht="12" customHeight="1">
      <c r="A65" s="573" t="s">
        <v>351</v>
      </c>
      <c r="B65" s="574"/>
      <c r="C65" s="574"/>
      <c r="D65"/>
      <c r="E65"/>
    </row>
    <row r="66" spans="1:5" s="10" customFormat="1" ht="12" customHeight="1">
      <c r="A66" s="632" t="s">
        <v>115</v>
      </c>
      <c r="B66" s="633"/>
      <c r="C66" s="633"/>
    </row>
    <row r="67" spans="1:5" s="10" customFormat="1" ht="12" customHeight="1">
      <c r="A67" s="632" t="s">
        <v>117</v>
      </c>
      <c r="B67" s="633"/>
      <c r="C67" s="633"/>
    </row>
    <row r="68" spans="1:5">
      <c r="A68" s="632" t="s">
        <v>352</v>
      </c>
      <c r="B68" s="633"/>
      <c r="C68" s="633"/>
      <c r="D68" s="10"/>
    </row>
    <row r="70" spans="1:5" ht="15.75" thickBot="1">
      <c r="A70" s="596" t="s">
        <v>304</v>
      </c>
      <c r="B70" s="596"/>
      <c r="C70" s="596"/>
      <c r="D70" s="2"/>
      <c r="E70" s="2"/>
    </row>
    <row r="71" spans="1:5" ht="15" customHeight="1">
      <c r="A71" s="313" t="s">
        <v>133</v>
      </c>
      <c r="B71" s="314"/>
      <c r="C71"/>
    </row>
    <row r="72" spans="1:5" ht="15" customHeight="1">
      <c r="A72" s="315" t="s">
        <v>134</v>
      </c>
      <c r="B72" s="316"/>
      <c r="C72"/>
    </row>
    <row r="73" spans="1:5" ht="17.100000000000001" customHeight="1" thickBot="1">
      <c r="A73" s="96" t="s">
        <v>255</v>
      </c>
      <c r="B73" s="317"/>
      <c r="C73"/>
    </row>
    <row r="74" spans="1:5">
      <c r="A74" s="114"/>
      <c r="C74"/>
    </row>
  </sheetData>
  <mergeCells count="15">
    <mergeCell ref="B1:C1"/>
    <mergeCell ref="D1:F1"/>
    <mergeCell ref="A6:C6"/>
    <mergeCell ref="A2:C2"/>
    <mergeCell ref="A70:C70"/>
    <mergeCell ref="A55:C55"/>
    <mergeCell ref="A39:D39"/>
    <mergeCell ref="A35:C35"/>
    <mergeCell ref="A34:C34"/>
    <mergeCell ref="A36:B36"/>
    <mergeCell ref="A37:C37"/>
    <mergeCell ref="A65:C65"/>
    <mergeCell ref="A66:C66"/>
    <mergeCell ref="A67:C67"/>
    <mergeCell ref="A68:C68"/>
  </mergeCells>
  <phoneticPr fontId="2" type="noConversion"/>
  <dataValidations count="4">
    <dataValidation type="whole" operator="greaterThanOrEqual" allowBlank="1" showInputMessage="1" showErrorMessage="1" sqref="B71 B41:C50 B57:C61 B52:D52" xr:uid="{00000000-0002-0000-0400-000000000000}">
      <formula1>0</formula1>
    </dataValidation>
    <dataValidation type="decimal" operator="greaterThanOrEqual" allowBlank="1" showInputMessage="1" showErrorMessage="1" sqref="B72:B73" xr:uid="{00000000-0002-0000-0400-000001000000}">
      <formula1>0</formula1>
    </dataValidation>
    <dataValidation operator="greaterThanOrEqual" allowBlank="1" showInputMessage="1" showErrorMessage="1" sqref="A47:A49" xr:uid="{00000000-0002-0000-0400-000002000000}"/>
    <dataValidation operator="greaterThan" allowBlank="1" showInputMessage="1" showErrorMessage="1" sqref="B8:C33" xr:uid="{00000000-0002-0000-0400-000003000000}"/>
  </dataValidations>
  <hyperlinks>
    <hyperlink ref="D1" r:id="rId1" display="https://ministere.recette.harmonia-cglls.fr/manuel/fededguhc/F01_5.pdf" xr:uid="{7FCCA186-CF1D-46A0-942D-F2BE08A869E2}"/>
  </hyperlinks>
  <printOptions horizontalCentered="1" headings="1" gridLines="1"/>
  <pageMargins left="0.21" right="0.2" top="0.32" bottom="0.38" header="0.2" footer="0.21"/>
  <pageSetup paperSize="9" scale="60" orientation="portrait" r:id="rId2"/>
  <headerFooter alignWithMargins="0">
    <oddHeader xml:space="preserve">&amp;R </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57"/>
  <sheetViews>
    <sheetView zoomScale="85" zoomScaleNormal="85" workbookViewId="0">
      <selection activeCell="G25" sqref="G25"/>
    </sheetView>
  </sheetViews>
  <sheetFormatPr baseColWidth="10" defaultRowHeight="12.75"/>
  <cols>
    <col min="1" max="1" width="63.42578125" customWidth="1"/>
    <col min="4" max="4" width="20.5703125" customWidth="1"/>
  </cols>
  <sheetData>
    <row r="1" spans="1:9" ht="21.6" customHeight="1">
      <c r="A1" s="476" t="str">
        <f>[0]!_nom</f>
        <v>TEXTAREA_</v>
      </c>
      <c r="B1" s="481"/>
      <c r="C1" s="256"/>
      <c r="D1" s="256"/>
      <c r="E1" s="256"/>
      <c r="F1" s="215" t="s">
        <v>306</v>
      </c>
      <c r="G1" s="212" t="s">
        <v>392</v>
      </c>
      <c r="H1" s="256"/>
      <c r="I1" s="93"/>
    </row>
    <row r="2" spans="1:9" s="2" customFormat="1" ht="15.75" thickBot="1">
      <c r="A2" s="565" t="s">
        <v>305</v>
      </c>
      <c r="B2" s="565"/>
      <c r="C2" s="565"/>
      <c r="D2" s="565"/>
      <c r="E2" s="565"/>
      <c r="F2" s="565"/>
      <c r="G2" s="565"/>
      <c r="H2" s="256"/>
    </row>
    <row r="3" spans="1:9" s="8" customFormat="1" ht="25.5" customHeight="1">
      <c r="A3" s="320" t="s">
        <v>372</v>
      </c>
      <c r="B3" s="641" t="s">
        <v>261</v>
      </c>
      <c r="C3" s="642"/>
      <c r="D3" s="643"/>
      <c r="E3" s="656" t="s">
        <v>243</v>
      </c>
      <c r="F3" s="657"/>
      <c r="G3" s="658"/>
      <c r="H3" s="256"/>
      <c r="I3" s="256"/>
    </row>
    <row r="4" spans="1:9" s="8" customFormat="1" ht="25.5" customHeight="1">
      <c r="A4" s="321"/>
      <c r="B4" s="322" t="s">
        <v>177</v>
      </c>
      <c r="C4" s="323" t="s">
        <v>178</v>
      </c>
      <c r="D4" s="392" t="s">
        <v>179</v>
      </c>
      <c r="E4" s="324" t="s">
        <v>177</v>
      </c>
      <c r="F4" s="325" t="s">
        <v>178</v>
      </c>
      <c r="G4" s="326" t="s">
        <v>179</v>
      </c>
      <c r="H4" s="256"/>
      <c r="I4" s="256"/>
    </row>
    <row r="5" spans="1:9" s="8" customFormat="1" ht="18" customHeight="1">
      <c r="A5" s="327" t="s">
        <v>329</v>
      </c>
      <c r="B5" s="328"/>
      <c r="C5" s="189"/>
      <c r="D5" s="190">
        <f>_S_NLNA</f>
        <v>0</v>
      </c>
      <c r="E5" s="329"/>
      <c r="F5" s="330"/>
      <c r="G5" s="191">
        <f>_S_NFNA</f>
        <v>0</v>
      </c>
      <c r="H5" s="256"/>
      <c r="I5" s="256"/>
    </row>
    <row r="6" spans="1:9" s="8" customFormat="1" ht="18" customHeight="1">
      <c r="A6" s="331" t="s">
        <v>330</v>
      </c>
      <c r="B6" s="329"/>
      <c r="C6" s="192"/>
      <c r="D6" s="191">
        <f>_S_NLAS</f>
        <v>0</v>
      </c>
      <c r="E6" s="332"/>
      <c r="F6" s="333"/>
      <c r="G6" s="191">
        <f>_S_NFAS</f>
        <v>0</v>
      </c>
      <c r="H6" s="256"/>
      <c r="I6" s="256"/>
    </row>
    <row r="7" spans="1:9" s="8" customFormat="1" ht="34.5" customHeight="1">
      <c r="A7" s="122" t="s">
        <v>331</v>
      </c>
      <c r="B7" s="329"/>
      <c r="C7" s="189"/>
      <c r="D7" s="193">
        <f>_S_NLAE</f>
        <v>0</v>
      </c>
      <c r="E7" s="329"/>
      <c r="F7" s="333"/>
      <c r="G7" s="193">
        <f>_S_NFAE</f>
        <v>0</v>
      </c>
      <c r="H7" s="256"/>
      <c r="I7" s="256"/>
    </row>
    <row r="8" spans="1:9" s="8" customFormat="1" ht="13.5" customHeight="1">
      <c r="A8" s="334" t="s">
        <v>332</v>
      </c>
      <c r="B8" s="335"/>
      <c r="C8" s="336">
        <f>_S_NLVP+_S_NLHV+_S_NLVO+_S_NLONV+_S_NLAV+_S_NLVOPH+_S_NLVSA+_S_NLVSEM+_S_NLVNCo</f>
        <v>0</v>
      </c>
      <c r="D8" s="337">
        <f>_S_NLVC</f>
        <v>0</v>
      </c>
      <c r="E8" s="194"/>
      <c r="F8" s="338">
        <f>_S_NFVP+_S_NFHV+_S_NFVO+_S_NFONV+_S_NFAV+_S_NFVOPH+_S_FLVSA+_S_NFVSEM+_S_NFVNCo</f>
        <v>0</v>
      </c>
      <c r="G8" s="337">
        <f>_S_NFVC</f>
        <v>0</v>
      </c>
      <c r="H8" s="256"/>
      <c r="I8" s="256"/>
    </row>
    <row r="9" spans="1:9" s="8" customFormat="1" ht="13.5" customHeight="1">
      <c r="A9" s="86" t="s">
        <v>390</v>
      </c>
      <c r="B9" s="335"/>
      <c r="C9" s="366"/>
      <c r="D9" s="434"/>
      <c r="E9" s="194"/>
      <c r="F9" s="366"/>
      <c r="G9" s="434"/>
      <c r="H9" s="256"/>
      <c r="I9" s="256"/>
    </row>
    <row r="10" spans="1:9" s="8" customFormat="1" ht="12.95" customHeight="1">
      <c r="A10" s="339" t="s">
        <v>389</v>
      </c>
      <c r="B10" s="340"/>
      <c r="C10" s="341"/>
      <c r="D10" s="342">
        <f>_S_NLVP</f>
        <v>0</v>
      </c>
      <c r="E10" s="195"/>
      <c r="F10" s="343"/>
      <c r="G10" s="342">
        <f>_S_NFVP</f>
        <v>0</v>
      </c>
      <c r="H10" s="256"/>
      <c r="I10" s="256"/>
    </row>
    <row r="11" spans="1:9" s="8" customFormat="1" ht="12.95" customHeight="1">
      <c r="A11" s="344" t="s">
        <v>218</v>
      </c>
      <c r="B11" s="340"/>
      <c r="C11" s="345"/>
      <c r="D11" s="342">
        <f>_S_NLHV</f>
        <v>0</v>
      </c>
      <c r="E11" s="194"/>
      <c r="F11" s="346"/>
      <c r="G11" s="342">
        <f>_S_NFHV</f>
        <v>0</v>
      </c>
      <c r="H11" s="256"/>
      <c r="I11" s="256"/>
    </row>
    <row r="12" spans="1:9" s="8" customFormat="1" ht="12.95" customHeight="1">
      <c r="A12" s="344" t="s">
        <v>386</v>
      </c>
      <c r="B12" s="340"/>
      <c r="C12" s="347"/>
      <c r="D12" s="342">
        <f>_S_NLVOPH</f>
        <v>0</v>
      </c>
      <c r="E12" s="432"/>
      <c r="F12" s="346"/>
      <c r="G12" s="342">
        <f>_S_NFVOPH</f>
        <v>0</v>
      </c>
      <c r="H12" s="256"/>
      <c r="I12" s="256"/>
    </row>
    <row r="13" spans="1:9" s="8" customFormat="1" ht="12.95" customHeight="1">
      <c r="A13" s="344" t="s">
        <v>385</v>
      </c>
      <c r="B13" s="340"/>
      <c r="C13" s="347"/>
      <c r="D13" s="342">
        <f>_S_NLVSA</f>
        <v>0</v>
      </c>
      <c r="E13" s="432"/>
      <c r="F13" s="343"/>
      <c r="G13" s="342">
        <f>_S_FLVSA</f>
        <v>0</v>
      </c>
      <c r="H13" s="256"/>
      <c r="I13" s="256"/>
    </row>
    <row r="14" spans="1:9" s="8" customFormat="1" ht="13.5" customHeight="1">
      <c r="A14" s="344" t="s">
        <v>383</v>
      </c>
      <c r="B14" s="340"/>
      <c r="C14" s="345"/>
      <c r="D14" s="342">
        <f>_S_NLVO</f>
        <v>0</v>
      </c>
      <c r="E14" s="196"/>
      <c r="F14" s="346"/>
      <c r="G14" s="342">
        <f>_S_NFVO</f>
        <v>0</v>
      </c>
      <c r="H14" s="256"/>
      <c r="I14" s="256"/>
    </row>
    <row r="15" spans="1:9" s="8" customFormat="1" ht="13.5" customHeight="1">
      <c r="A15" s="344" t="s">
        <v>384</v>
      </c>
      <c r="B15" s="340"/>
      <c r="C15" s="347"/>
      <c r="D15" s="342">
        <f>_S_NLVSEM</f>
        <v>0</v>
      </c>
      <c r="E15" s="433"/>
      <c r="F15" s="346"/>
      <c r="G15" s="342">
        <f>_S_NFVSEM</f>
        <v>0</v>
      </c>
      <c r="H15" s="256"/>
      <c r="I15" s="256"/>
    </row>
    <row r="16" spans="1:9" s="8" customFormat="1" ht="13.5" customHeight="1">
      <c r="A16" s="344" t="s">
        <v>387</v>
      </c>
      <c r="B16" s="340"/>
      <c r="C16" s="347"/>
      <c r="D16" s="342">
        <f>_S_NLONV</f>
        <v>0</v>
      </c>
      <c r="E16" s="195"/>
      <c r="F16" s="343"/>
      <c r="G16" s="342">
        <f>_S_NFONV</f>
        <v>0</v>
      </c>
      <c r="H16" s="256"/>
      <c r="I16" s="256"/>
    </row>
    <row r="17" spans="1:9" s="8" customFormat="1" ht="13.5" customHeight="1">
      <c r="A17" s="344" t="s">
        <v>388</v>
      </c>
      <c r="B17" s="340"/>
      <c r="C17" s="441"/>
      <c r="D17" s="442">
        <f>_S_NLAV</f>
        <v>0</v>
      </c>
      <c r="E17" s="443"/>
      <c r="F17" s="346"/>
      <c r="G17" s="442">
        <f>_S_NFAV</f>
        <v>0</v>
      </c>
      <c r="H17" s="256"/>
      <c r="I17" s="256"/>
    </row>
    <row r="18" spans="1:9" s="8" customFormat="1" ht="16.5" customHeight="1">
      <c r="A18" s="439" t="s">
        <v>391</v>
      </c>
      <c r="B18" s="349"/>
      <c r="C18" s="440"/>
      <c r="D18" s="435">
        <f>_S_NLVNCo</f>
        <v>0</v>
      </c>
      <c r="E18" s="197"/>
      <c r="F18" s="444"/>
      <c r="G18" s="435">
        <f>_S_NFVNCo</f>
        <v>0</v>
      </c>
      <c r="H18" s="256"/>
      <c r="I18" s="256"/>
    </row>
    <row r="19" spans="1:9" s="8" customFormat="1" ht="21" customHeight="1">
      <c r="A19" s="331" t="s">
        <v>333</v>
      </c>
      <c r="B19" s="436"/>
      <c r="C19" s="437"/>
      <c r="D19" s="438">
        <f>_S_NLDC</f>
        <v>0</v>
      </c>
      <c r="E19" s="194"/>
      <c r="F19" s="437"/>
      <c r="G19" s="438">
        <f>_S_NFDC</f>
        <v>0</v>
      </c>
      <c r="H19" s="256"/>
      <c r="I19" s="256"/>
    </row>
    <row r="20" spans="1:9" s="8" customFormat="1">
      <c r="A20" s="344" t="s">
        <v>225</v>
      </c>
      <c r="B20" s="349"/>
      <c r="C20" s="350"/>
      <c r="D20" s="351">
        <f>_S_NLDCA</f>
        <v>0</v>
      </c>
      <c r="E20" s="197"/>
      <c r="F20" s="352"/>
      <c r="G20" s="351">
        <f>_S_NFDCA</f>
        <v>0</v>
      </c>
      <c r="H20" s="256"/>
      <c r="I20" s="256"/>
    </row>
    <row r="21" spans="1:9" s="8" customFormat="1" ht="22.5" customHeight="1">
      <c r="A21" s="334" t="s">
        <v>334</v>
      </c>
      <c r="B21" s="353">
        <f>_S_NLSAE+_S_NLTAE</f>
        <v>0</v>
      </c>
      <c r="C21" s="354">
        <f>_S_NLSAS+_S_NLTAS</f>
        <v>0</v>
      </c>
      <c r="D21" s="355">
        <f>_S_NLTRE-_S_NLTRS</f>
        <v>0</v>
      </c>
      <c r="E21" s="356">
        <f>_S_NFSAE+_S_NFTAE</f>
        <v>0</v>
      </c>
      <c r="F21" s="354">
        <f>_S_NFSAS+_S_NFTAS</f>
        <v>0</v>
      </c>
      <c r="G21" s="355">
        <f>_S_NFTRE-_S_NFTRS</f>
        <v>0</v>
      </c>
      <c r="H21" s="256"/>
      <c r="I21" s="256"/>
    </row>
    <row r="22" spans="1:9" s="8" customFormat="1" ht="13.5" customHeight="1">
      <c r="A22" s="344" t="s">
        <v>135</v>
      </c>
      <c r="B22" s="357"/>
      <c r="C22" s="358"/>
      <c r="D22" s="342">
        <f>_S_NLSAE-_S_NLSAS</f>
        <v>0</v>
      </c>
      <c r="E22" s="359"/>
      <c r="F22" s="360"/>
      <c r="G22" s="342">
        <f>_S_NFSAE-_S_NFSAS</f>
        <v>0</v>
      </c>
      <c r="H22" s="256"/>
      <c r="I22" s="256"/>
    </row>
    <row r="23" spans="1:9" s="8" customFormat="1" ht="13.5" customHeight="1">
      <c r="A23" s="348" t="s">
        <v>136</v>
      </c>
      <c r="B23" s="361"/>
      <c r="C23" s="362"/>
      <c r="D23" s="363">
        <f>_S_NLTAE-_S_NLTAS</f>
        <v>0</v>
      </c>
      <c r="E23" s="364"/>
      <c r="F23" s="352"/>
      <c r="G23" s="363">
        <f>_S_NFTAE-_S_NFTAS</f>
        <v>0</v>
      </c>
      <c r="H23" s="256"/>
      <c r="I23" s="256"/>
    </row>
    <row r="24" spans="1:9" s="8" customFormat="1" ht="21" customHeight="1" thickBot="1">
      <c r="A24" s="331" t="s">
        <v>343</v>
      </c>
      <c r="B24" s="365"/>
      <c r="C24" s="366"/>
      <c r="D24" s="367">
        <f>_S_NLSEM</f>
        <v>0</v>
      </c>
      <c r="E24" s="198"/>
      <c r="F24" s="366"/>
      <c r="G24" s="367">
        <f>_S_NFSEM</f>
        <v>0</v>
      </c>
      <c r="H24" s="256"/>
      <c r="I24" s="256"/>
    </row>
    <row r="25" spans="1:9" s="8" customFormat="1" ht="17.100000000000001" customHeight="1" thickBot="1">
      <c r="A25" s="368" t="s">
        <v>344</v>
      </c>
      <c r="B25" s="369">
        <f>_S_NLNA+_S_NLAS+_S_NLAE+_S_NLTRE+_S_NLSEM</f>
        <v>0</v>
      </c>
      <c r="C25" s="370">
        <f>_S_NLVC+_S_NLTRS+_S_NLDC</f>
        <v>0</v>
      </c>
      <c r="D25" s="371">
        <f xml:space="preserve"> _S_NLVEE-_S_NLVES</f>
        <v>0</v>
      </c>
      <c r="E25" s="372">
        <f>_S_NFNA+_S_NFAS+_S_NFAE+_S_NFTRE+_S_NFSEM</f>
        <v>0</v>
      </c>
      <c r="F25" s="372">
        <f>_S_NFVC+_S_NFDC+_S_NFTRS</f>
        <v>0</v>
      </c>
      <c r="G25" s="371">
        <f>_S_NFVEE-_S_NFVES</f>
        <v>0</v>
      </c>
      <c r="H25" s="256"/>
      <c r="I25" s="256"/>
    </row>
    <row r="26" spans="1:9" s="8" customFormat="1" ht="14.45" customHeight="1">
      <c r="A26" s="573" t="s">
        <v>256</v>
      </c>
      <c r="B26" s="574"/>
      <c r="C26" s="574"/>
      <c r="D26" s="574"/>
      <c r="E26" s="256"/>
      <c r="F26" s="256"/>
      <c r="G26" s="256"/>
      <c r="H26" s="256"/>
    </row>
    <row r="27" spans="1:9" s="8" customFormat="1" ht="21.75" customHeight="1">
      <c r="A27" s="630" t="s">
        <v>257</v>
      </c>
      <c r="B27" s="631"/>
      <c r="C27" s="631"/>
      <c r="D27" s="631"/>
      <c r="E27" s="631"/>
      <c r="F27" s="631"/>
      <c r="G27" s="631"/>
      <c r="H27" s="256"/>
    </row>
    <row r="28" spans="1:9" s="8" customFormat="1" ht="14.45" customHeight="1">
      <c r="E28" s="256"/>
      <c r="F28" s="256"/>
      <c r="G28" s="256"/>
      <c r="H28" s="256"/>
    </row>
    <row r="29" spans="1:9" s="2" customFormat="1" ht="14.45" customHeight="1" thickBot="1">
      <c r="A29" s="596" t="s">
        <v>307</v>
      </c>
      <c r="B29" s="596"/>
      <c r="C29" s="596"/>
      <c r="D29" s="596"/>
      <c r="E29" s="256"/>
      <c r="F29" s="256"/>
      <c r="G29" s="256"/>
      <c r="H29" s="256"/>
    </row>
    <row r="30" spans="1:9" s="8" customFormat="1" ht="22.5">
      <c r="A30" s="181"/>
      <c r="B30" s="373"/>
      <c r="C30" s="227" t="s">
        <v>241</v>
      </c>
      <c r="D30" s="253" t="s">
        <v>247</v>
      </c>
      <c r="E30" s="256"/>
      <c r="F30" s="256"/>
      <c r="G30" s="256"/>
      <c r="H30" s="256"/>
    </row>
    <row r="31" spans="1:9" s="8" customFormat="1" ht="15" customHeight="1">
      <c r="A31" s="86" t="s">
        <v>335</v>
      </c>
      <c r="C31" s="394"/>
      <c r="D31" s="395"/>
      <c r="E31" s="256"/>
      <c r="F31" s="256"/>
      <c r="G31" s="256"/>
      <c r="H31" s="256"/>
    </row>
    <row r="32" spans="1:9" s="8" customFormat="1" ht="15" customHeight="1">
      <c r="A32" s="634" t="s">
        <v>336</v>
      </c>
      <c r="B32" s="635"/>
      <c r="C32" s="16"/>
      <c r="D32" s="374"/>
      <c r="E32" s="256"/>
      <c r="F32" s="256"/>
      <c r="G32" s="256"/>
      <c r="H32" s="256"/>
    </row>
    <row r="33" spans="1:14" s="8" customFormat="1" ht="15" customHeight="1">
      <c r="A33" s="634" t="s">
        <v>337</v>
      </c>
      <c r="B33" s="635"/>
      <c r="C33" s="16"/>
      <c r="D33" s="374"/>
      <c r="E33" s="256"/>
      <c r="F33" s="256"/>
      <c r="G33" s="256"/>
      <c r="H33" s="256"/>
    </row>
    <row r="34" spans="1:14" s="8" customFormat="1" ht="25.5" customHeight="1">
      <c r="A34" s="652" t="s">
        <v>338</v>
      </c>
      <c r="B34" s="659"/>
      <c r="C34" s="16"/>
      <c r="D34" s="374"/>
      <c r="E34" s="256"/>
      <c r="F34" s="256"/>
      <c r="G34" s="256"/>
      <c r="H34" s="256"/>
    </row>
    <row r="35" spans="1:14" s="8" customFormat="1" ht="15" customHeight="1">
      <c r="A35" s="92" t="s">
        <v>339</v>
      </c>
      <c r="B35" s="375"/>
      <c r="C35" s="396"/>
      <c r="D35" s="397"/>
      <c r="E35" s="256"/>
      <c r="F35" s="256"/>
      <c r="G35" s="256"/>
      <c r="H35" s="256"/>
    </row>
    <row r="36" spans="1:14" s="8" customFormat="1" ht="15" customHeight="1">
      <c r="A36" s="634" t="s">
        <v>340</v>
      </c>
      <c r="B36" s="635"/>
      <c r="C36" s="16"/>
      <c r="D36" s="374"/>
      <c r="E36" s="256"/>
      <c r="F36" s="256"/>
      <c r="G36" s="256"/>
      <c r="H36" s="256"/>
    </row>
    <row r="37" spans="1:14" s="8" customFormat="1" ht="15" customHeight="1">
      <c r="A37" s="339" t="s">
        <v>226</v>
      </c>
      <c r="B37" s="376"/>
      <c r="C37" s="16"/>
      <c r="D37" s="374"/>
      <c r="E37" s="281"/>
      <c r="F37" s="256"/>
      <c r="G37" s="256"/>
      <c r="H37" s="256"/>
    </row>
    <row r="38" spans="1:14" s="8" customFormat="1" ht="15" customHeight="1">
      <c r="A38" s="634" t="s">
        <v>341</v>
      </c>
      <c r="B38" s="635"/>
      <c r="C38" s="16"/>
      <c r="D38" s="374"/>
      <c r="E38" s="256"/>
      <c r="F38" s="256"/>
      <c r="G38" s="256"/>
      <c r="H38" s="256"/>
    </row>
    <row r="39" spans="1:14" s="8" customFormat="1" ht="13.5" thickBot="1">
      <c r="A39" s="377" t="s">
        <v>226</v>
      </c>
      <c r="B39" s="13"/>
      <c r="C39" s="126"/>
      <c r="D39" s="378"/>
      <c r="E39" s="281"/>
      <c r="F39" s="256"/>
      <c r="G39" s="256"/>
      <c r="H39" s="256"/>
    </row>
    <row r="40" spans="1:14" s="8" customFormat="1">
      <c r="E40" s="256"/>
      <c r="F40" s="256"/>
      <c r="G40" s="256"/>
      <c r="H40" s="256"/>
    </row>
    <row r="41" spans="1:14" ht="15.75" thickBot="1">
      <c r="A41" s="596" t="s">
        <v>308</v>
      </c>
      <c r="B41" s="596"/>
      <c r="C41" s="596"/>
      <c r="D41" s="596"/>
      <c r="E41" s="596"/>
      <c r="F41" s="596"/>
      <c r="G41" s="596"/>
      <c r="H41" s="596"/>
      <c r="I41" s="11"/>
      <c r="J41" s="11"/>
      <c r="K41" s="11"/>
      <c r="L41" s="2"/>
      <c r="M41" s="2"/>
      <c r="N41" s="2"/>
    </row>
    <row r="42" spans="1:14" ht="12.6" customHeight="1">
      <c r="A42" s="646" t="s">
        <v>4</v>
      </c>
      <c r="B42" s="647"/>
      <c r="C42" s="641" t="s">
        <v>137</v>
      </c>
      <c r="D42" s="642"/>
      <c r="E42" s="643"/>
      <c r="F42" s="636" t="s">
        <v>140</v>
      </c>
      <c r="G42" s="389" t="s">
        <v>1</v>
      </c>
      <c r="H42" s="76"/>
      <c r="I42" s="256"/>
      <c r="L42" s="8"/>
      <c r="M42" s="8"/>
      <c r="N42" s="8"/>
    </row>
    <row r="43" spans="1:14" ht="12.6" customHeight="1">
      <c r="A43" s="648"/>
      <c r="B43" s="649"/>
      <c r="C43" s="644" t="s">
        <v>241</v>
      </c>
      <c r="D43" s="645"/>
      <c r="E43" s="639" t="s">
        <v>246</v>
      </c>
      <c r="F43" s="637"/>
      <c r="G43" s="77" t="s">
        <v>12</v>
      </c>
      <c r="H43" s="75" t="s">
        <v>5</v>
      </c>
      <c r="I43" s="256"/>
      <c r="L43" s="8"/>
      <c r="M43" s="8"/>
      <c r="N43" s="8"/>
    </row>
    <row r="44" spans="1:14" ht="36.75" thickBot="1">
      <c r="A44" s="650"/>
      <c r="B44" s="651"/>
      <c r="C44" s="182" t="s">
        <v>210</v>
      </c>
      <c r="D44" s="183" t="s">
        <v>139</v>
      </c>
      <c r="E44" s="640"/>
      <c r="F44" s="638"/>
      <c r="G44" s="110"/>
      <c r="H44" s="111"/>
      <c r="I44" s="256"/>
      <c r="L44" s="8"/>
      <c r="M44" s="8"/>
      <c r="N44" s="8"/>
    </row>
    <row r="45" spans="1:14">
      <c r="A45" s="634" t="s">
        <v>10</v>
      </c>
      <c r="B45" s="543"/>
      <c r="C45" s="49"/>
      <c r="D45" s="22"/>
      <c r="E45" s="50"/>
      <c r="F45" s="176"/>
      <c r="G45" s="109">
        <f>SUM(C45:F45)</f>
        <v>0</v>
      </c>
      <c r="H45" s="393">
        <f>IF($G$53=0,0,G45/$G$53)</f>
        <v>0</v>
      </c>
      <c r="I45" s="256"/>
      <c r="L45" s="8"/>
      <c r="M45" s="8"/>
      <c r="N45" s="8"/>
    </row>
    <row r="46" spans="1:14">
      <c r="A46" s="634" t="s">
        <v>18</v>
      </c>
      <c r="B46" s="543"/>
      <c r="C46" s="16"/>
      <c r="D46" s="22"/>
      <c r="E46" s="25"/>
      <c r="F46" s="108"/>
      <c r="G46" s="109">
        <f t="shared" ref="G46:G52" si="0">SUM(C46:F46)</f>
        <v>0</v>
      </c>
      <c r="H46" s="393">
        <f t="shared" ref="H46:H52" si="1">IF($G$53=0,0,G46/$G$53)</f>
        <v>0</v>
      </c>
      <c r="I46" s="256"/>
      <c r="L46" s="8"/>
      <c r="M46" s="8"/>
      <c r="N46" s="8"/>
    </row>
    <row r="47" spans="1:14">
      <c r="A47" s="634" t="s">
        <v>17</v>
      </c>
      <c r="B47" s="543"/>
      <c r="C47" s="16"/>
      <c r="D47" s="22"/>
      <c r="E47" s="25"/>
      <c r="F47" s="108"/>
      <c r="G47" s="109">
        <f t="shared" si="0"/>
        <v>0</v>
      </c>
      <c r="H47" s="393">
        <f t="shared" si="1"/>
        <v>0</v>
      </c>
      <c r="I47" s="256"/>
      <c r="L47" s="8"/>
      <c r="M47" s="8"/>
      <c r="N47" s="8"/>
    </row>
    <row r="48" spans="1:14">
      <c r="A48" s="634" t="s">
        <v>219</v>
      </c>
      <c r="B48" s="543"/>
      <c r="C48" s="16"/>
      <c r="D48" s="22"/>
      <c r="E48" s="25"/>
      <c r="F48" s="108"/>
      <c r="G48" s="109">
        <f t="shared" si="0"/>
        <v>0</v>
      </c>
      <c r="H48" s="393">
        <f t="shared" si="1"/>
        <v>0</v>
      </c>
      <c r="I48" s="256"/>
      <c r="L48" s="8"/>
      <c r="M48" s="8"/>
      <c r="N48" s="8"/>
    </row>
    <row r="49" spans="1:14">
      <c r="A49" s="634" t="s">
        <v>220</v>
      </c>
      <c r="B49" s="543"/>
      <c r="C49" s="16"/>
      <c r="D49" s="22"/>
      <c r="E49" s="25"/>
      <c r="F49" s="108"/>
      <c r="G49" s="109">
        <f t="shared" si="0"/>
        <v>0</v>
      </c>
      <c r="H49" s="393">
        <f t="shared" si="1"/>
        <v>0</v>
      </c>
      <c r="I49" s="256"/>
      <c r="L49" s="8"/>
      <c r="M49" s="8"/>
      <c r="N49" s="8"/>
    </row>
    <row r="50" spans="1:14">
      <c r="A50" s="634" t="s">
        <v>11</v>
      </c>
      <c r="B50" s="543"/>
      <c r="C50" s="16"/>
      <c r="D50" s="22"/>
      <c r="E50" s="25"/>
      <c r="F50" s="108"/>
      <c r="G50" s="109">
        <f t="shared" si="0"/>
        <v>0</v>
      </c>
      <c r="H50" s="393">
        <f t="shared" si="1"/>
        <v>0</v>
      </c>
      <c r="I50" s="256"/>
      <c r="L50" s="8"/>
      <c r="M50" s="8"/>
      <c r="N50" s="8"/>
    </row>
    <row r="51" spans="1:14">
      <c r="A51" s="634" t="s">
        <v>16</v>
      </c>
      <c r="B51" s="543"/>
      <c r="C51" s="16"/>
      <c r="D51" s="22"/>
      <c r="E51" s="25"/>
      <c r="F51" s="108"/>
      <c r="G51" s="109">
        <f t="shared" si="0"/>
        <v>0</v>
      </c>
      <c r="H51" s="393">
        <f t="shared" si="1"/>
        <v>0</v>
      </c>
      <c r="I51" s="256"/>
      <c r="L51" s="8"/>
      <c r="M51" s="8"/>
      <c r="N51" s="8"/>
    </row>
    <row r="52" spans="1:14" ht="25.5" customHeight="1" thickBot="1">
      <c r="A52" s="652" t="s">
        <v>207</v>
      </c>
      <c r="B52" s="653"/>
      <c r="C52" s="16"/>
      <c r="D52" s="22"/>
      <c r="E52" s="25"/>
      <c r="F52" s="108"/>
      <c r="G52" s="109">
        <f t="shared" si="0"/>
        <v>0</v>
      </c>
      <c r="H52" s="393">
        <f t="shared" si="1"/>
        <v>0</v>
      </c>
      <c r="I52" s="256"/>
      <c r="L52" s="8"/>
      <c r="M52" s="8"/>
      <c r="N52" s="8"/>
    </row>
    <row r="53" spans="1:14" ht="13.5" thickBot="1">
      <c r="A53" s="654" t="s">
        <v>1</v>
      </c>
      <c r="B53" s="655"/>
      <c r="C53" s="26">
        <f t="shared" ref="C53:H53" si="2">SUM(C45:C52)</f>
        <v>0</v>
      </c>
      <c r="D53" s="27">
        <f t="shared" si="2"/>
        <v>0</v>
      </c>
      <c r="E53" s="57">
        <f t="shared" si="2"/>
        <v>0</v>
      </c>
      <c r="F53" s="28">
        <f t="shared" si="2"/>
        <v>0</v>
      </c>
      <c r="G53" s="58">
        <f t="shared" si="2"/>
        <v>0</v>
      </c>
      <c r="H53" s="29">
        <f t="shared" si="2"/>
        <v>0</v>
      </c>
      <c r="I53" s="256"/>
      <c r="L53" s="56"/>
      <c r="M53" s="56"/>
      <c r="N53" s="56"/>
    </row>
    <row r="54" spans="1:14">
      <c r="A54" s="574" t="s">
        <v>346</v>
      </c>
      <c r="B54" s="574"/>
      <c r="C54" s="8"/>
      <c r="D54" s="8"/>
      <c r="E54" s="8"/>
      <c r="F54" s="8"/>
      <c r="G54" s="8"/>
      <c r="H54" s="8"/>
      <c r="I54" s="8"/>
      <c r="J54" s="10"/>
      <c r="K54" s="10"/>
      <c r="L54" s="10"/>
      <c r="M54" s="10"/>
      <c r="N54" s="10"/>
    </row>
    <row r="55" spans="1:14">
      <c r="A55" s="633" t="s">
        <v>138</v>
      </c>
      <c r="B55" s="633"/>
      <c r="C55" s="8"/>
      <c r="D55" s="8"/>
      <c r="E55" s="8"/>
      <c r="F55" s="8"/>
      <c r="G55" s="8"/>
      <c r="H55" s="8"/>
      <c r="I55" s="8"/>
      <c r="J55" s="8"/>
      <c r="K55" s="8"/>
      <c r="L55" s="8"/>
      <c r="M55" s="8"/>
      <c r="N55" s="8"/>
    </row>
    <row r="56" spans="1:14">
      <c r="A56" s="633" t="s">
        <v>141</v>
      </c>
      <c r="B56" s="633"/>
    </row>
    <row r="57" spans="1:14">
      <c r="A57" s="633" t="s">
        <v>342</v>
      </c>
      <c r="B57" s="633"/>
    </row>
  </sheetData>
  <mergeCells count="30">
    <mergeCell ref="A2:G2"/>
    <mergeCell ref="A54:B54"/>
    <mergeCell ref="A55:B55"/>
    <mergeCell ref="A56:B56"/>
    <mergeCell ref="A57:B57"/>
    <mergeCell ref="A29:D29"/>
    <mergeCell ref="A52:B52"/>
    <mergeCell ref="A53:B53"/>
    <mergeCell ref="E3:G3"/>
    <mergeCell ref="B3:D3"/>
    <mergeCell ref="A41:H41"/>
    <mergeCell ref="A27:G27"/>
    <mergeCell ref="A26:D26"/>
    <mergeCell ref="A32:B32"/>
    <mergeCell ref="A33:B33"/>
    <mergeCell ref="A34:B34"/>
    <mergeCell ref="A36:B36"/>
    <mergeCell ref="A38:B38"/>
    <mergeCell ref="F42:F44"/>
    <mergeCell ref="E43:E44"/>
    <mergeCell ref="A49:B49"/>
    <mergeCell ref="C42:E42"/>
    <mergeCell ref="C43:D43"/>
    <mergeCell ref="A42:B44"/>
    <mergeCell ref="A50:B50"/>
    <mergeCell ref="A51:B51"/>
    <mergeCell ref="A45:B45"/>
    <mergeCell ref="A46:B46"/>
    <mergeCell ref="A47:B47"/>
    <mergeCell ref="A48:B48"/>
  </mergeCells>
  <dataValidations count="4">
    <dataValidation operator="greaterThanOrEqual" allowBlank="1" showInputMessage="1" showErrorMessage="1" sqref="E21 F8:F9 C8:D9 D10:D17" xr:uid="{00000000-0002-0000-0500-000000000000}"/>
    <dataValidation type="whole" operator="greaterThanOrEqual" allowBlank="1" showInputMessage="1" showErrorMessage="1" sqref="C45 E45:F45 D45:D52 C46:F52 E21 B5:B7 C32:D39 C19:D20 C10:C17" xr:uid="{00000000-0002-0000-0500-000001000000}">
      <formula1>0</formula1>
    </dataValidation>
    <dataValidation type="decimal" operator="greaterThanOrEqual" allowBlank="1" showInputMessage="1" showErrorMessage="1" sqref="E5:E7 F19:F20 F10:F17" xr:uid="{00000000-0002-0000-0500-000002000000}">
      <formula1>0</formula1>
    </dataValidation>
    <dataValidation type="whole" operator="lessThanOrEqual" allowBlank="1" showInputMessage="1" showErrorMessage="1" sqref="F19:F20 F10:F17" xr:uid="{00000000-0002-0000-0500-000003000000}">
      <formula1>0</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1"/>
  <sheetViews>
    <sheetView workbookViewId="0">
      <selection activeCell="K20" sqref="K20"/>
    </sheetView>
  </sheetViews>
  <sheetFormatPr baseColWidth="10" defaultRowHeight="12.75"/>
  <cols>
    <col min="4" max="4" width="17.28515625" customWidth="1"/>
    <col min="14" max="14" width="15.140625" customWidth="1"/>
    <col min="15" max="15" width="14.85546875" customWidth="1"/>
  </cols>
  <sheetData>
    <row r="1" spans="1:16" ht="22.5">
      <c r="A1" s="660" t="str">
        <f>[0]!_nom</f>
        <v>TEXTAREA_</v>
      </c>
      <c r="B1" s="660"/>
      <c r="C1" s="481"/>
      <c r="M1" s="215" t="s">
        <v>310</v>
      </c>
      <c r="N1" s="212" t="s">
        <v>392</v>
      </c>
    </row>
    <row r="2" spans="1:16" ht="19.5" customHeight="1" thickBot="1">
      <c r="A2" s="596" t="s">
        <v>309</v>
      </c>
      <c r="B2" s="691"/>
      <c r="C2" s="691"/>
      <c r="D2" s="691"/>
      <c r="E2" s="691"/>
      <c r="F2" s="691"/>
      <c r="G2" s="691"/>
      <c r="H2" s="691"/>
      <c r="I2" s="691"/>
      <c r="J2" s="691"/>
      <c r="K2" s="691"/>
      <c r="L2" s="691"/>
      <c r="M2" s="691"/>
      <c r="N2" s="691"/>
      <c r="P2" s="2"/>
    </row>
    <row r="3" spans="1:16" ht="18" customHeight="1">
      <c r="A3" s="646" t="s">
        <v>6</v>
      </c>
      <c r="B3" s="694"/>
      <c r="C3" s="694"/>
      <c r="D3" s="695"/>
      <c r="E3" s="702" t="s">
        <v>142</v>
      </c>
      <c r="F3" s="710"/>
      <c r="G3" s="710"/>
      <c r="H3" s="703"/>
      <c r="I3" s="702" t="s">
        <v>13</v>
      </c>
      <c r="J3" s="703"/>
      <c r="K3" s="636" t="s">
        <v>24</v>
      </c>
      <c r="L3" s="636" t="s">
        <v>68</v>
      </c>
      <c r="M3" s="636" t="s">
        <v>144</v>
      </c>
      <c r="N3" s="707" t="s">
        <v>221</v>
      </c>
      <c r="P3" s="8"/>
    </row>
    <row r="4" spans="1:16">
      <c r="A4" s="696"/>
      <c r="B4" s="697"/>
      <c r="C4" s="697"/>
      <c r="D4" s="698"/>
      <c r="E4" s="711" t="s">
        <v>22</v>
      </c>
      <c r="F4" s="715" t="s">
        <v>23</v>
      </c>
      <c r="G4" s="692" t="s">
        <v>7</v>
      </c>
      <c r="H4" s="30" t="s">
        <v>1</v>
      </c>
      <c r="I4" s="31" t="s">
        <v>8</v>
      </c>
      <c r="J4" s="639" t="s">
        <v>25</v>
      </c>
      <c r="K4" s="704"/>
      <c r="L4" s="637"/>
      <c r="M4" s="713"/>
      <c r="N4" s="708"/>
      <c r="P4" s="8"/>
    </row>
    <row r="5" spans="1:16" ht="15.95" customHeight="1">
      <c r="A5" s="699"/>
      <c r="B5" s="700"/>
      <c r="C5" s="700"/>
      <c r="D5" s="701"/>
      <c r="E5" s="712"/>
      <c r="F5" s="716"/>
      <c r="G5" s="693"/>
      <c r="H5" s="32"/>
      <c r="I5" s="33"/>
      <c r="J5" s="706"/>
      <c r="K5" s="705"/>
      <c r="L5" s="717"/>
      <c r="M5" s="714"/>
      <c r="N5" s="709"/>
      <c r="P5" s="8"/>
    </row>
    <row r="6" spans="1:16">
      <c r="A6" s="688" t="s">
        <v>325</v>
      </c>
      <c r="B6" s="689"/>
      <c r="C6" s="689"/>
      <c r="D6" s="690"/>
      <c r="E6" s="99"/>
      <c r="F6" s="398"/>
      <c r="G6" s="136"/>
      <c r="H6" s="399"/>
      <c r="I6" s="136"/>
      <c r="J6" s="399"/>
      <c r="K6" s="99"/>
      <c r="L6" s="99"/>
      <c r="M6" s="153"/>
      <c r="N6" s="379"/>
      <c r="P6" s="8"/>
    </row>
    <row r="7" spans="1:16">
      <c r="A7" s="661" t="s">
        <v>373</v>
      </c>
      <c r="B7" s="662"/>
      <c r="C7" s="662"/>
      <c r="D7" s="663"/>
      <c r="E7" s="17"/>
      <c r="F7" s="34"/>
      <c r="G7" s="34"/>
      <c r="H7" s="24"/>
      <c r="I7" s="16"/>
      <c r="J7" s="24"/>
      <c r="K7" s="35"/>
      <c r="L7" s="35"/>
      <c r="M7" s="137"/>
      <c r="N7" s="15"/>
      <c r="P7" s="8"/>
    </row>
    <row r="8" spans="1:16">
      <c r="A8" s="661" t="s">
        <v>374</v>
      </c>
      <c r="B8" s="662"/>
      <c r="C8" s="662"/>
      <c r="D8" s="663"/>
      <c r="E8" s="16"/>
      <c r="F8" s="22"/>
      <c r="G8" s="22"/>
      <c r="H8" s="23">
        <f>SUM(E8:G8)</f>
        <v>0</v>
      </c>
      <c r="I8" s="16"/>
      <c r="J8" s="24"/>
      <c r="K8" s="35"/>
      <c r="L8" s="35"/>
      <c r="M8" s="137"/>
      <c r="N8" s="15"/>
      <c r="P8" s="8"/>
    </row>
    <row r="9" spans="1:16">
      <c r="A9" s="661" t="s">
        <v>375</v>
      </c>
      <c r="B9" s="662"/>
      <c r="C9" s="662"/>
      <c r="D9" s="663"/>
      <c r="E9" s="16"/>
      <c r="F9" s="22"/>
      <c r="G9" s="22"/>
      <c r="H9" s="23">
        <f>SUM(E9:G9)</f>
        <v>0</v>
      </c>
      <c r="I9" s="16"/>
      <c r="J9" s="24"/>
      <c r="K9" s="35"/>
      <c r="L9" s="35"/>
      <c r="M9" s="137"/>
      <c r="N9" s="15"/>
      <c r="O9" s="187"/>
      <c r="P9" s="8"/>
    </row>
    <row r="10" spans="1:16">
      <c r="A10" s="661" t="s">
        <v>376</v>
      </c>
      <c r="B10" s="662"/>
      <c r="C10" s="662"/>
      <c r="D10" s="663"/>
      <c r="E10" s="17"/>
      <c r="F10" s="34"/>
      <c r="G10" s="22"/>
      <c r="H10" s="24"/>
      <c r="I10" s="16"/>
      <c r="J10" s="24"/>
      <c r="K10" s="35"/>
      <c r="L10" s="35"/>
      <c r="M10" s="137"/>
      <c r="N10" s="15"/>
      <c r="O10" s="187"/>
      <c r="P10" s="8"/>
    </row>
    <row r="11" spans="1:16">
      <c r="A11" s="661" t="s">
        <v>377</v>
      </c>
      <c r="B11" s="662"/>
      <c r="C11" s="662"/>
      <c r="D11" s="663"/>
      <c r="E11" s="16"/>
      <c r="F11" s="22"/>
      <c r="G11" s="528"/>
      <c r="H11" s="23">
        <f>SUM(E11:G11)</f>
        <v>0</v>
      </c>
      <c r="I11" s="16"/>
      <c r="J11" s="24"/>
      <c r="K11" s="35"/>
      <c r="L11" s="35"/>
      <c r="M11" s="137"/>
      <c r="N11" s="15"/>
      <c r="O11" s="187"/>
      <c r="P11" s="8"/>
    </row>
    <row r="12" spans="1:16">
      <c r="A12" s="661" t="s">
        <v>378</v>
      </c>
      <c r="B12" s="662"/>
      <c r="C12" s="662"/>
      <c r="D12" s="663"/>
      <c r="E12" s="16"/>
      <c r="F12" s="22"/>
      <c r="G12" s="22"/>
      <c r="H12" s="23">
        <f>SUM(E12:G12)</f>
        <v>0</v>
      </c>
      <c r="I12" s="17"/>
      <c r="J12" s="36"/>
      <c r="K12" s="35"/>
      <c r="L12" s="55"/>
      <c r="M12" s="137"/>
      <c r="N12" s="15"/>
      <c r="O12" s="187"/>
      <c r="P12" s="8"/>
    </row>
    <row r="13" spans="1:16">
      <c r="A13" s="682" t="s">
        <v>326</v>
      </c>
      <c r="B13" s="683"/>
      <c r="C13" s="683"/>
      <c r="D13" s="684"/>
      <c r="E13" s="146"/>
      <c r="F13" s="144"/>
      <c r="G13" s="144"/>
      <c r="H13" s="145"/>
      <c r="I13" s="146"/>
      <c r="J13" s="145"/>
      <c r="K13" s="147"/>
      <c r="L13" s="147"/>
      <c r="M13" s="147"/>
      <c r="N13" s="380"/>
      <c r="O13" s="187"/>
      <c r="P13" s="8"/>
    </row>
    <row r="14" spans="1:16">
      <c r="A14" s="679" t="s">
        <v>327</v>
      </c>
      <c r="B14" s="680"/>
      <c r="C14" s="680"/>
      <c r="D14" s="681"/>
      <c r="E14" s="132"/>
      <c r="F14" s="133"/>
      <c r="G14" s="133"/>
      <c r="H14" s="134">
        <f>SUM(E14:G14)</f>
        <v>0</v>
      </c>
      <c r="I14" s="132"/>
      <c r="J14" s="143"/>
      <c r="K14" s="135"/>
      <c r="L14" s="135"/>
      <c r="M14" s="148"/>
      <c r="N14" s="381"/>
      <c r="O14" s="187"/>
      <c r="P14" s="8"/>
    </row>
    <row r="15" spans="1:16">
      <c r="A15" s="661" t="s">
        <v>328</v>
      </c>
      <c r="B15" s="662"/>
      <c r="C15" s="662"/>
      <c r="D15" s="663"/>
      <c r="E15" s="17"/>
      <c r="F15" s="34"/>
      <c r="G15" s="34"/>
      <c r="H15" s="140">
        <f>H16</f>
        <v>0</v>
      </c>
      <c r="I15" s="17"/>
      <c r="J15" s="36"/>
      <c r="K15" s="55"/>
      <c r="L15" s="55"/>
      <c r="M15" s="149">
        <f>M16</f>
        <v>0</v>
      </c>
      <c r="N15" s="382">
        <f>_S_NLAPLLS_8</f>
        <v>0</v>
      </c>
      <c r="O15" s="187"/>
      <c r="P15" s="8"/>
    </row>
    <row r="16" spans="1:16">
      <c r="A16" s="676" t="s">
        <v>180</v>
      </c>
      <c r="B16" s="677"/>
      <c r="C16" s="677"/>
      <c r="D16" s="678"/>
      <c r="E16" s="138">
        <f>_S_NLAPGI_7+_S_NLAPGI_8+_S_NLAPGI_9</f>
        <v>0</v>
      </c>
      <c r="F16" s="139">
        <f>_S_NLAPGA_7+_S_NLAPGA_8+_S_NLAPGA_9</f>
        <v>0</v>
      </c>
      <c r="G16" s="139">
        <f>_S_NLAPGC_7+_S_NLAPGC_8+_S_NLAPGC_9</f>
        <v>0</v>
      </c>
      <c r="H16" s="140">
        <f>E16+F16+G16</f>
        <v>0</v>
      </c>
      <c r="I16" s="141"/>
      <c r="J16" s="142"/>
      <c r="K16" s="41">
        <f>_S_NLAPDL_7+_S_NLAPDL_8+_S_NLAPDL_9</f>
        <v>0</v>
      </c>
      <c r="L16" s="41">
        <f>L17+L18+L19</f>
        <v>0</v>
      </c>
      <c r="M16" s="150">
        <f>_S_NLAPSCI_7+_S_NLAPSCI_8+_S_NLAPSCI_9</f>
        <v>0</v>
      </c>
      <c r="N16" s="383">
        <f>_S_NLAPLL_7+_S_NLAPLL_8+_S_NLAPLL_9</f>
        <v>0</v>
      </c>
      <c r="O16" s="187"/>
      <c r="P16" s="8"/>
    </row>
    <row r="17" spans="1:16">
      <c r="A17" s="664" t="s">
        <v>187</v>
      </c>
      <c r="B17" s="665"/>
      <c r="C17" s="665"/>
      <c r="D17" s="666"/>
      <c r="E17" s="16"/>
      <c r="F17" s="22"/>
      <c r="G17" s="22"/>
      <c r="H17" s="23">
        <f>SUM(E17:G17)</f>
        <v>0</v>
      </c>
      <c r="I17" s="17"/>
      <c r="J17" s="36"/>
      <c r="K17" s="35"/>
      <c r="L17" s="35"/>
      <c r="M17" s="137"/>
      <c r="N17" s="15"/>
      <c r="O17" s="187"/>
      <c r="P17" s="8"/>
    </row>
    <row r="18" spans="1:16">
      <c r="A18" s="664" t="s">
        <v>186</v>
      </c>
      <c r="B18" s="665"/>
      <c r="C18" s="665"/>
      <c r="D18" s="666"/>
      <c r="E18" s="16"/>
      <c r="F18" s="22"/>
      <c r="G18" s="22"/>
      <c r="H18" s="23">
        <f t="shared" ref="H18:H21" si="0">SUM(E18:G18)</f>
        <v>0</v>
      </c>
      <c r="I18" s="17"/>
      <c r="J18" s="36"/>
      <c r="K18" s="35"/>
      <c r="L18" s="35"/>
      <c r="M18" s="137"/>
      <c r="N18" s="15"/>
      <c r="O18" s="187"/>
      <c r="P18" s="8"/>
    </row>
    <row r="19" spans="1:16">
      <c r="A19" s="685" t="s">
        <v>185</v>
      </c>
      <c r="B19" s="686"/>
      <c r="C19" s="686"/>
      <c r="D19" s="687"/>
      <c r="E19" s="16"/>
      <c r="F19" s="22"/>
      <c r="G19" s="22"/>
      <c r="H19" s="23">
        <f t="shared" si="0"/>
        <v>0</v>
      </c>
      <c r="I19" s="17"/>
      <c r="J19" s="36"/>
      <c r="K19" s="35"/>
      <c r="L19" s="35"/>
      <c r="M19" s="400"/>
      <c r="N19" s="15"/>
      <c r="O19" s="187"/>
      <c r="P19" s="8"/>
    </row>
    <row r="20" spans="1:16">
      <c r="A20" s="667" t="s">
        <v>181</v>
      </c>
      <c r="B20" s="668"/>
      <c r="C20" s="668"/>
      <c r="D20" s="669"/>
      <c r="E20" s="37">
        <f>_S_NLAPGI_11+_S_NLAPGI_12+E24</f>
        <v>0</v>
      </c>
      <c r="F20" s="37">
        <f>_S_NLAPGA_11+_S_NLAPGA_12+F24</f>
        <v>0</v>
      </c>
      <c r="G20" s="37">
        <f>_S_NLAPGC_11+_S_NLAPGC_12+G24</f>
        <v>0</v>
      </c>
      <c r="H20" s="38">
        <f>_S_NLAT_11+_S_NLAT_12+_S_NLAT_13+H24</f>
        <v>0</v>
      </c>
      <c r="I20" s="39"/>
      <c r="J20" s="40"/>
      <c r="K20" s="41">
        <f>_S_NLAPDL_11+_S_NLAPDL_12+_S_NLAPDL_13+K24</f>
        <v>0</v>
      </c>
      <c r="L20" s="41">
        <f>L21+L22+L23+L24</f>
        <v>0</v>
      </c>
      <c r="M20" s="150">
        <f>_S_NLAPSCI_11+_S_NLAPSCI_12+M24</f>
        <v>0</v>
      </c>
      <c r="N20" s="384">
        <f>_S_NLAPLL_11+_S_NLAPLL_12+_S_NLAPLL_14</f>
        <v>0</v>
      </c>
      <c r="O20" s="187"/>
      <c r="P20" s="8"/>
    </row>
    <row r="21" spans="1:16">
      <c r="A21" s="670" t="s">
        <v>182</v>
      </c>
      <c r="B21" s="671"/>
      <c r="C21" s="671"/>
      <c r="D21" s="672"/>
      <c r="E21" s="16"/>
      <c r="F21" s="22"/>
      <c r="G21" s="22"/>
      <c r="H21" s="23">
        <f t="shared" si="0"/>
        <v>0</v>
      </c>
      <c r="I21" s="17"/>
      <c r="J21" s="36"/>
      <c r="K21" s="35"/>
      <c r="L21" s="35"/>
      <c r="M21" s="137"/>
      <c r="N21" s="15"/>
      <c r="O21" s="187"/>
      <c r="P21" s="8"/>
    </row>
    <row r="22" spans="1:16">
      <c r="A22" s="664" t="s">
        <v>183</v>
      </c>
      <c r="B22" s="665"/>
      <c r="C22" s="665"/>
      <c r="D22" s="666"/>
      <c r="E22" s="16"/>
      <c r="F22" s="22"/>
      <c r="G22" s="22"/>
      <c r="H22" s="23">
        <f>SUM(E22:G22)</f>
        <v>0</v>
      </c>
      <c r="I22" s="17"/>
      <c r="J22" s="36"/>
      <c r="K22" s="35"/>
      <c r="L22" s="35"/>
      <c r="M22" s="137"/>
      <c r="N22" s="15"/>
      <c r="O22" s="187"/>
      <c r="P22" s="8"/>
    </row>
    <row r="23" spans="1:16">
      <c r="A23" s="676" t="s">
        <v>184</v>
      </c>
      <c r="B23" s="665"/>
      <c r="C23" s="665"/>
      <c r="D23" s="666"/>
      <c r="E23" s="17"/>
      <c r="F23" s="34"/>
      <c r="G23" s="34"/>
      <c r="H23" s="24"/>
      <c r="I23" s="17"/>
      <c r="J23" s="36"/>
      <c r="K23" s="35"/>
      <c r="L23" s="35"/>
      <c r="M23" s="151"/>
      <c r="N23" s="385"/>
      <c r="O23" s="187"/>
      <c r="P23" s="8"/>
    </row>
    <row r="24" spans="1:16" ht="13.5" thickBot="1">
      <c r="A24" s="673" t="s">
        <v>188</v>
      </c>
      <c r="B24" s="674"/>
      <c r="C24" s="674"/>
      <c r="D24" s="675"/>
      <c r="E24" s="126"/>
      <c r="F24" s="127"/>
      <c r="G24" s="127"/>
      <c r="H24" s="128">
        <f>E24+F24+G24</f>
        <v>0</v>
      </c>
      <c r="I24" s="129"/>
      <c r="J24" s="130"/>
      <c r="K24" s="131"/>
      <c r="L24" s="131"/>
      <c r="M24" s="152"/>
      <c r="N24" s="386"/>
      <c r="O24" s="187"/>
      <c r="P24" s="8"/>
    </row>
    <row r="25" spans="1:16">
      <c r="A25" s="595" t="s">
        <v>379</v>
      </c>
      <c r="B25" s="595"/>
      <c r="C25" s="595"/>
      <c r="D25" s="595"/>
      <c r="E25" s="595"/>
      <c r="F25" s="595"/>
      <c r="G25" s="595"/>
      <c r="H25" s="595"/>
      <c r="I25" s="595"/>
      <c r="J25" s="595"/>
      <c r="K25" s="10"/>
      <c r="L25" s="10"/>
      <c r="M25" s="10"/>
      <c r="N25" s="10"/>
      <c r="O25" s="185"/>
      <c r="P25" s="10"/>
    </row>
    <row r="26" spans="1:16">
      <c r="A26" s="595" t="s">
        <v>143</v>
      </c>
      <c r="B26" s="595"/>
      <c r="C26" s="595"/>
      <c r="D26" s="595"/>
      <c r="E26" s="595"/>
      <c r="F26" s="595"/>
      <c r="G26" s="595"/>
      <c r="H26" s="595"/>
      <c r="I26" s="595"/>
      <c r="J26" s="595"/>
      <c r="K26" s="595"/>
      <c r="L26" s="595"/>
      <c r="M26" s="595"/>
      <c r="N26" s="595"/>
      <c r="O26" s="185"/>
      <c r="P26" s="10"/>
    </row>
    <row r="27" spans="1:16">
      <c r="A27" s="595" t="s">
        <v>222</v>
      </c>
      <c r="B27" s="595"/>
      <c r="C27" s="595"/>
      <c r="D27" s="595"/>
      <c r="E27" s="595"/>
      <c r="F27" s="595"/>
      <c r="G27" s="595"/>
      <c r="H27" s="595"/>
      <c r="I27" s="595"/>
      <c r="J27" s="595"/>
      <c r="K27" s="10"/>
      <c r="L27" s="10"/>
      <c r="M27" s="10"/>
      <c r="N27" s="10"/>
      <c r="O27" s="10"/>
      <c r="P27" s="10"/>
    </row>
    <row r="28" spans="1:16">
      <c r="A28" s="595" t="s">
        <v>223</v>
      </c>
      <c r="B28" s="595"/>
      <c r="C28" s="595"/>
      <c r="D28" s="595"/>
      <c r="E28" s="595"/>
      <c r="F28" s="595"/>
      <c r="G28" s="595"/>
      <c r="H28" s="595"/>
      <c r="I28" s="595"/>
      <c r="J28" s="595"/>
      <c r="K28" s="595"/>
      <c r="L28" s="595"/>
      <c r="M28" s="595"/>
      <c r="N28" s="595"/>
    </row>
    <row r="29" spans="1:16">
      <c r="K29" s="10"/>
      <c r="L29" s="10"/>
      <c r="M29" s="10"/>
      <c r="N29" s="10"/>
    </row>
    <row r="30" spans="1:16">
      <c r="K30" s="595"/>
      <c r="L30" s="595"/>
      <c r="M30" s="595"/>
      <c r="N30" s="595"/>
    </row>
    <row r="31" spans="1:16">
      <c r="K31" s="595"/>
      <c r="L31" s="595"/>
      <c r="M31" s="595"/>
      <c r="N31" s="595"/>
    </row>
  </sheetData>
  <mergeCells count="40">
    <mergeCell ref="A6:D6"/>
    <mergeCell ref="A2:N2"/>
    <mergeCell ref="G4:G5"/>
    <mergeCell ref="A3:D5"/>
    <mergeCell ref="I3:J3"/>
    <mergeCell ref="K3:K5"/>
    <mergeCell ref="J4:J5"/>
    <mergeCell ref="N3:N5"/>
    <mergeCell ref="E3:H3"/>
    <mergeCell ref="E4:E5"/>
    <mergeCell ref="M3:M5"/>
    <mergeCell ref="F4:F5"/>
    <mergeCell ref="L3:L5"/>
    <mergeCell ref="A24:D24"/>
    <mergeCell ref="A16:D16"/>
    <mergeCell ref="A23:D23"/>
    <mergeCell ref="A14:D14"/>
    <mergeCell ref="A7:D7"/>
    <mergeCell ref="A11:D11"/>
    <mergeCell ref="A13:D13"/>
    <mergeCell ref="A12:D12"/>
    <mergeCell ref="A8:D8"/>
    <mergeCell ref="A17:D17"/>
    <mergeCell ref="A19:D19"/>
    <mergeCell ref="A1:B1"/>
    <mergeCell ref="A28:J28"/>
    <mergeCell ref="K31:N31"/>
    <mergeCell ref="K26:N26"/>
    <mergeCell ref="K28:N28"/>
    <mergeCell ref="A27:J27"/>
    <mergeCell ref="K30:N30"/>
    <mergeCell ref="A26:J26"/>
    <mergeCell ref="A9:D9"/>
    <mergeCell ref="A10:D10"/>
    <mergeCell ref="A25:J25"/>
    <mergeCell ref="A22:D22"/>
    <mergeCell ref="A15:D15"/>
    <mergeCell ref="A20:D20"/>
    <mergeCell ref="A21:D21"/>
    <mergeCell ref="A18:D18"/>
  </mergeCells>
  <dataValidations count="1">
    <dataValidation type="whole" operator="greaterThanOrEqual" allowBlank="1" showInputMessage="1" showErrorMessage="1" sqref="I7:M12 K14:M19 K21:M23 I14 H23 H10 H7 E14:G19 E21:G22 E8:F12 G8:G10 G12" xr:uid="{00000000-0002-0000-0600-000000000000}">
      <formula1>0</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dimension ref="A1:I23"/>
  <sheetViews>
    <sheetView showGridLines="0" zoomScaleNormal="100" workbookViewId="0">
      <selection activeCell="E4" sqref="E4"/>
    </sheetView>
  </sheetViews>
  <sheetFormatPr baseColWidth="10" defaultColWidth="11.42578125" defaultRowHeight="12.75"/>
  <cols>
    <col min="1" max="1" width="57.140625" style="8" customWidth="1"/>
    <col min="2" max="2" width="10.7109375" style="8" customWidth="1"/>
    <col min="3" max="3" width="51" style="8" customWidth="1"/>
    <col min="4" max="4" width="26.140625" style="8" customWidth="1"/>
    <col min="5" max="5" width="10.28515625" style="8" customWidth="1"/>
    <col min="6" max="7" width="11.42578125" style="8" customWidth="1"/>
    <col min="8" max="16384" width="11.42578125" style="8"/>
  </cols>
  <sheetData>
    <row r="1" spans="1:9" ht="21" customHeight="1">
      <c r="A1" s="476" t="str">
        <f>[0]!_nom</f>
        <v>TEXTAREA_</v>
      </c>
      <c r="B1" s="504"/>
      <c r="D1" s="215" t="s">
        <v>312</v>
      </c>
      <c r="E1" s="212" t="s">
        <v>392</v>
      </c>
    </row>
    <row r="2" spans="1:9" s="2" customFormat="1" ht="21.75" customHeight="1" thickBot="1">
      <c r="A2" s="565" t="s">
        <v>311</v>
      </c>
      <c r="B2" s="565"/>
      <c r="C2" s="565"/>
      <c r="D2" s="565"/>
      <c r="E2" s="565"/>
    </row>
    <row r="3" spans="1:9" ht="17.45" customHeight="1">
      <c r="A3" s="124" t="s">
        <v>319</v>
      </c>
      <c r="B3" s="43"/>
      <c r="C3" s="164" t="s">
        <v>320</v>
      </c>
      <c r="D3" s="125"/>
      <c r="E3" s="165"/>
    </row>
    <row r="4" spans="1:9" ht="15" customHeight="1">
      <c r="A4" s="158" t="s">
        <v>191</v>
      </c>
      <c r="B4" s="154"/>
      <c r="C4" s="88" t="s">
        <v>198</v>
      </c>
      <c r="E4" s="387">
        <f>_S_NPPA+_S_NPPG_3+_S_NPPG_4</f>
        <v>0</v>
      </c>
    </row>
    <row r="5" spans="1:9" ht="15" customHeight="1">
      <c r="A5" s="159" t="s">
        <v>192</v>
      </c>
      <c r="B5" s="155"/>
      <c r="C5" s="89" t="s">
        <v>199</v>
      </c>
      <c r="D5" s="14"/>
      <c r="E5" s="188"/>
    </row>
    <row r="6" spans="1:9" ht="15" customHeight="1">
      <c r="A6" s="158" t="s">
        <v>193</v>
      </c>
      <c r="B6" s="155"/>
      <c r="C6" s="89" t="s">
        <v>200</v>
      </c>
      <c r="D6" s="14"/>
      <c r="E6" s="167"/>
      <c r="H6" s="719"/>
      <c r="I6" s="719"/>
    </row>
    <row r="7" spans="1:9" ht="15" customHeight="1">
      <c r="A7" s="160" t="s">
        <v>194</v>
      </c>
      <c r="B7" s="401"/>
      <c r="C7" s="402" t="s">
        <v>201</v>
      </c>
      <c r="D7" s="403"/>
      <c r="E7" s="404"/>
    </row>
    <row r="8" spans="1:9" ht="17.45" customHeight="1">
      <c r="A8" s="161" t="s">
        <v>321</v>
      </c>
      <c r="B8" s="44"/>
      <c r="C8" s="56" t="s">
        <v>322</v>
      </c>
      <c r="D8" s="56"/>
      <c r="E8" s="172"/>
    </row>
    <row r="9" spans="1:9" ht="15" customHeight="1">
      <c r="A9" s="158" t="s">
        <v>195</v>
      </c>
      <c r="B9" s="156"/>
      <c r="C9" s="8" t="s">
        <v>202</v>
      </c>
      <c r="E9" s="166"/>
    </row>
    <row r="10" spans="1:9" ht="15" customHeight="1">
      <c r="A10" s="158" t="s">
        <v>315</v>
      </c>
      <c r="B10" s="156"/>
      <c r="C10" s="8" t="s">
        <v>189</v>
      </c>
      <c r="E10" s="223"/>
    </row>
    <row r="11" spans="1:9" ht="15" customHeight="1">
      <c r="A11" s="162" t="s">
        <v>196</v>
      </c>
      <c r="B11" s="163"/>
      <c r="C11" s="87" t="s">
        <v>190</v>
      </c>
      <c r="D11" s="87"/>
      <c r="E11" s="224"/>
    </row>
    <row r="12" spans="1:9" ht="17.45" customHeight="1">
      <c r="A12" s="161" t="s">
        <v>323</v>
      </c>
      <c r="B12" s="44"/>
      <c r="C12" s="56" t="s">
        <v>362</v>
      </c>
      <c r="D12" s="56"/>
      <c r="E12" s="225"/>
    </row>
    <row r="13" spans="1:9" ht="15" customHeight="1">
      <c r="A13" s="158" t="s">
        <v>197</v>
      </c>
      <c r="B13" s="156"/>
      <c r="C13" s="8" t="s">
        <v>202</v>
      </c>
      <c r="D13" s="56"/>
      <c r="E13" s="223"/>
    </row>
    <row r="14" spans="1:9" ht="15" customHeight="1">
      <c r="A14" s="159" t="s">
        <v>314</v>
      </c>
      <c r="B14" s="157"/>
      <c r="C14" s="8" t="s">
        <v>203</v>
      </c>
      <c r="E14" s="223"/>
    </row>
    <row r="15" spans="1:9" ht="15" customHeight="1">
      <c r="A15" s="158" t="s">
        <v>361</v>
      </c>
      <c r="B15" s="156"/>
      <c r="C15" s="8" t="s">
        <v>204</v>
      </c>
      <c r="E15" s="223"/>
    </row>
    <row r="16" spans="1:9" ht="15" customHeight="1">
      <c r="A16" s="159" t="s">
        <v>314</v>
      </c>
      <c r="B16" s="209"/>
      <c r="C16" s="8" t="s">
        <v>205</v>
      </c>
      <c r="E16" s="166"/>
    </row>
    <row r="17" spans="1:5" ht="15" customHeight="1">
      <c r="A17" s="158"/>
      <c r="B17" s="229"/>
      <c r="C17" s="8" t="s">
        <v>206</v>
      </c>
      <c r="E17" s="166"/>
    </row>
    <row r="18" spans="1:5" ht="17.45" customHeight="1">
      <c r="A18" s="170"/>
      <c r="B18" s="171"/>
      <c r="C18" s="136" t="s">
        <v>324</v>
      </c>
      <c r="D18" s="136"/>
      <c r="E18" s="172"/>
    </row>
    <row r="19" spans="1:5" ht="15" customHeight="1">
      <c r="A19" s="158"/>
      <c r="B19" s="229"/>
      <c r="C19" s="8" t="s">
        <v>313</v>
      </c>
      <c r="E19" s="166"/>
    </row>
    <row r="20" spans="1:5" ht="15" customHeight="1" thickBot="1">
      <c r="A20" s="168"/>
      <c r="B20" s="54"/>
      <c r="C20" s="13" t="s">
        <v>363</v>
      </c>
      <c r="D20" s="13"/>
      <c r="E20" s="169"/>
    </row>
    <row r="21" spans="1:5" s="10" customFormat="1" ht="12" customHeight="1">
      <c r="A21" s="10" t="s">
        <v>145</v>
      </c>
    </row>
    <row r="22" spans="1:5" s="10" customFormat="1" ht="12" customHeight="1" thickBot="1">
      <c r="A22" s="10" t="s">
        <v>365</v>
      </c>
    </row>
    <row r="23" spans="1:5" ht="13.5" thickBot="1">
      <c r="A23" s="173" t="s">
        <v>364</v>
      </c>
      <c r="B23" s="718" t="s">
        <v>231</v>
      </c>
      <c r="C23" s="567"/>
      <c r="D23" s="567"/>
      <c r="E23" s="568"/>
    </row>
  </sheetData>
  <mergeCells count="3">
    <mergeCell ref="A2:E2"/>
    <mergeCell ref="B23:E23"/>
    <mergeCell ref="H6:I6"/>
  </mergeCells>
  <phoneticPr fontId="2" type="noConversion"/>
  <dataValidations count="1">
    <dataValidation type="whole" operator="greaterThanOrEqual" allowBlank="1" showInputMessage="1" showErrorMessage="1" sqref="B4:B5 B7:B15 E4:E20" xr:uid="{00000000-0002-0000-0700-000000000000}">
      <formula1>0</formula1>
    </dataValidation>
  </dataValidations>
  <printOptions horizontalCentered="1" headings="1" gridLines="1"/>
  <pageMargins left="0.21" right="0.19685039370078741" top="0.17" bottom="0.39370078740157483" header="0.19" footer="0.19685039370078741"/>
  <pageSetup paperSize="9" scale="6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euil6"/>
  <dimension ref="A1:B8"/>
  <sheetViews>
    <sheetView tabSelected="1" workbookViewId="0">
      <selection activeCell="B7" sqref="B7"/>
    </sheetView>
  </sheetViews>
  <sheetFormatPr baseColWidth="10" defaultColWidth="11.42578125" defaultRowHeight="12.75"/>
  <cols>
    <col min="1" max="1" width="31.140625" style="7" customWidth="1"/>
    <col min="2" max="2" width="45.5703125" style="7" customWidth="1"/>
    <col min="3" max="16384" width="11.42578125" style="7"/>
  </cols>
  <sheetData>
    <row r="1" spans="1:2">
      <c r="A1" s="7" t="s">
        <v>29</v>
      </c>
      <c r="B1" s="7" t="s">
        <v>30</v>
      </c>
    </row>
    <row r="2" spans="1:2">
      <c r="A2" s="7" t="s">
        <v>271</v>
      </c>
      <c r="B2" s="7" t="s">
        <v>272</v>
      </c>
    </row>
    <row r="3" spans="1:2">
      <c r="A3" s="7" t="s">
        <v>31</v>
      </c>
      <c r="B3" s="7" t="s">
        <v>32</v>
      </c>
    </row>
    <row r="4" spans="1:2">
      <c r="A4" s="7" t="s">
        <v>33</v>
      </c>
      <c r="B4" s="7" t="s">
        <v>34</v>
      </c>
    </row>
    <row r="5" spans="1:2">
      <c r="A5" s="7" t="s">
        <v>35</v>
      </c>
      <c r="B5" s="7" t="s">
        <v>273</v>
      </c>
    </row>
    <row r="6" spans="1:2">
      <c r="A6" s="7" t="s">
        <v>274</v>
      </c>
      <c r="B6" s="7" t="s">
        <v>275</v>
      </c>
    </row>
    <row r="7" spans="1:2">
      <c r="A7" s="7" t="s">
        <v>276</v>
      </c>
      <c r="B7" s="7" t="s">
        <v>277</v>
      </c>
    </row>
    <row r="8" spans="1:2">
      <c r="A8" s="7" t="s">
        <v>278</v>
      </c>
      <c r="B8" s="7" t="s">
        <v>279</v>
      </c>
    </row>
  </sheetData>
  <phoneticPr fontId="16"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546</vt:i4>
      </vt:variant>
    </vt:vector>
  </HeadingPairs>
  <TitlesOfParts>
    <vt:vector size="555" baseType="lpstr">
      <vt:lpstr>1.1 Identité</vt:lpstr>
      <vt:lpstr>1.2 Actionnariat (société)</vt:lpstr>
      <vt:lpstr>1.3 Info spé struct. faîtières</vt:lpstr>
      <vt:lpstr>1.4 Info spé. soc.coordi</vt:lpstr>
      <vt:lpstr>1.5 Parc locatif</vt:lpstr>
      <vt:lpstr>1.6 Activité locative</vt:lpstr>
      <vt:lpstr>1.7 Activité accession</vt:lpstr>
      <vt:lpstr>1.8 Autres activités</vt:lpstr>
      <vt:lpstr>PIECES_JOINTES</vt:lpstr>
      <vt:lpstr>_acti_combi_dyn</vt:lpstr>
      <vt:lpstr>_acti_conso_dyn</vt:lpstr>
      <vt:lpstr>_actiadm_dyn</vt:lpstr>
      <vt:lpstr>_action_dyn</vt:lpstr>
      <vt:lpstr>_activact_dyn</vt:lpstr>
      <vt:lpstr>_ad_cac_dyn</vt:lpstr>
      <vt:lpstr>_ad_titres_dyn</vt:lpstr>
      <vt:lpstr>_admin_dyn</vt:lpstr>
      <vt:lpstr>_adminrep_dyn</vt:lpstr>
      <vt:lpstr>_adre_1</vt:lpstr>
      <vt:lpstr>_adre_2</vt:lpstr>
      <vt:lpstr>_adre_3</vt:lpstr>
      <vt:lpstr>_adre_4</vt:lpstr>
      <vt:lpstr>_adreAct_dyn</vt:lpstr>
      <vt:lpstr>_adreadmin_dyn</vt:lpstr>
      <vt:lpstr>_adresse_combi_filiale_dyn</vt:lpstr>
      <vt:lpstr>_agr_ofs</vt:lpstr>
      <vt:lpstr>_cap_titres_dyn</vt:lpstr>
      <vt:lpstr>_CAPACT</vt:lpstr>
      <vt:lpstr>_CAPNBR</vt:lpstr>
      <vt:lpstr>_CAPNBRPHY</vt:lpstr>
      <vt:lpstr>_cappropre_combi_filiale_dyn</vt:lpstr>
      <vt:lpstr>_CAPPRXU</vt:lpstr>
      <vt:lpstr>_CAPSOC</vt:lpstr>
      <vt:lpstr>_catact_dyn</vt:lpstr>
      <vt:lpstr>_ccedex</vt:lpstr>
      <vt:lpstr>_civ_dir_dyn</vt:lpstr>
      <vt:lpstr>_combi_conso_dyn</vt:lpstr>
      <vt:lpstr>_combi_conso_siren_dyn</vt:lpstr>
      <vt:lpstr>_combi_dyn</vt:lpstr>
      <vt:lpstr>_combi_filiale_dyn</vt:lpstr>
      <vt:lpstr>_combitp_dyn</vt:lpstr>
      <vt:lpstr>_commune</vt:lpstr>
      <vt:lpstr>_comp</vt:lpstr>
      <vt:lpstr>_compoa</vt:lpstr>
      <vt:lpstr>_compob</vt:lpstr>
      <vt:lpstr>_compoc</vt:lpstr>
      <vt:lpstr>_compod</vt:lpstr>
      <vt:lpstr>_conso_combi_raison_dyn</vt:lpstr>
      <vt:lpstr>_conso_combi_siren_dyn</vt:lpstr>
      <vt:lpstr>_conso_titres_dyn</vt:lpstr>
      <vt:lpstr>_contr_titres_dyn</vt:lpstr>
      <vt:lpstr>_controle_combi_filiale_dyn</vt:lpstr>
      <vt:lpstr>_cpostal</vt:lpstr>
      <vt:lpstr>_date</vt:lpstr>
      <vt:lpstr>_date_dis</vt:lpstr>
      <vt:lpstr>_date_entree_combi_dyn</vt:lpstr>
      <vt:lpstr>_date_fonct_dir_dyn</vt:lpstr>
      <vt:lpstr>_Date_liq</vt:lpstr>
      <vt:lpstr>_date_sign_ofs</vt:lpstr>
      <vt:lpstr>_date_signagr</vt:lpstr>
      <vt:lpstr>_date_sortie_combi_dyn</vt:lpstr>
      <vt:lpstr>_dateC_dyn</vt:lpstr>
      <vt:lpstr>_datecap</vt:lpstr>
      <vt:lpstr>_dateE_dyn</vt:lpstr>
      <vt:lpstr>_datefu_dyn</vt:lpstr>
      <vt:lpstr>_dateK_dyn</vt:lpstr>
      <vt:lpstr>_deb_cac_dyn</vt:lpstr>
      <vt:lpstr>_debconv</vt:lpstr>
      <vt:lpstr>_ecic</vt:lpstr>
      <vt:lpstr>_entree_conso_dyn</vt:lpstr>
      <vt:lpstr>_fil_membre_combi_dyn</vt:lpstr>
      <vt:lpstr>_fin_cac_dyn</vt:lpstr>
      <vt:lpstr>_fonction_dir_dyn</vt:lpstr>
      <vt:lpstr>_gc_sc</vt:lpstr>
      <vt:lpstr>_juri_combi_dyn</vt:lpstr>
      <vt:lpstr>_juri_conso_dyn</vt:lpstr>
      <vt:lpstr>_mail</vt:lpstr>
      <vt:lpstr>_membre_combi_dyn</vt:lpstr>
      <vt:lpstr>_meth_combi_filiale_dyn</vt:lpstr>
      <vt:lpstr>_mouv_combi_dyn</vt:lpstr>
      <vt:lpstr>_nb_absorb_dyn</vt:lpstr>
      <vt:lpstr>_nbreaction_dyn</vt:lpstr>
      <vt:lpstr>_nom</vt:lpstr>
      <vt:lpstr>_nom_absor_dyn</vt:lpstr>
      <vt:lpstr>_nom_cac_dyn</vt:lpstr>
      <vt:lpstr>_nom_coll_ratt</vt:lpstr>
      <vt:lpstr>_nom_dir_dyn</vt:lpstr>
      <vt:lpstr>_nom_E11</vt:lpstr>
      <vt:lpstr>_nom_E12</vt:lpstr>
      <vt:lpstr>_nom_E13</vt:lpstr>
      <vt:lpstr>_nom_E14</vt:lpstr>
      <vt:lpstr>_nom_E16</vt:lpstr>
      <vt:lpstr>_nom_E17</vt:lpstr>
      <vt:lpstr>_nom_E18</vt:lpstr>
      <vt:lpstr>_nom_E19</vt:lpstr>
      <vt:lpstr>_nombis</vt:lpstr>
      <vt:lpstr>_nomrepr_dyn</vt:lpstr>
      <vt:lpstr>_ols_combi_filiale_dyn</vt:lpstr>
      <vt:lpstr>_ols_titres_dyn</vt:lpstr>
      <vt:lpstr>_part_grp</vt:lpstr>
      <vt:lpstr>_patri_date_combi</vt:lpstr>
      <vt:lpstr>_patri_date_conso</vt:lpstr>
      <vt:lpstr>_patri_ouinon_combi</vt:lpstr>
      <vt:lpstr>_patri_ouinon_conso</vt:lpstr>
      <vt:lpstr>_pour_combi_filiale_dyn</vt:lpstr>
      <vt:lpstr>_pour_titres_dyn</vt:lpstr>
      <vt:lpstr>_pourcap_dyn</vt:lpstr>
      <vt:lpstr>_PSPact</vt:lpstr>
      <vt:lpstr>_PSPdat</vt:lpstr>
      <vt:lpstr>_publicprive_dyn</vt:lpstr>
      <vt:lpstr>_raison_conso_dyn</vt:lpstr>
      <vt:lpstr>_raison_ES_dyn</vt:lpstr>
      <vt:lpstr>_raison_gc1</vt:lpstr>
      <vt:lpstr>_raison_gc2</vt:lpstr>
      <vt:lpstr>_raison_reg_dyn</vt:lpstr>
      <vt:lpstr>_raison_SC</vt:lpstr>
      <vt:lpstr>_raison_titres_dyn</vt:lpstr>
      <vt:lpstr>_ratt_adm</vt:lpstr>
      <vt:lpstr>_res_titres_dyn</vt:lpstr>
      <vt:lpstr>_resultat_combi_filiale_dyn</vt:lpstr>
      <vt:lpstr>_S_CFNQ</vt:lpstr>
      <vt:lpstr>_S_CFNQVT</vt:lpstr>
      <vt:lpstr>_S_CLNQ</vt:lpstr>
      <vt:lpstr>_S_CLNQVT</vt:lpstr>
      <vt:lpstr>_S_FA00</vt:lpstr>
      <vt:lpstr>_S_FA010</vt:lpstr>
      <vt:lpstr>_S_FA015</vt:lpstr>
      <vt:lpstr>_S_FA020</vt:lpstr>
      <vt:lpstr>_S_FA025</vt:lpstr>
      <vt:lpstr>_S_FA48</vt:lpstr>
      <vt:lpstr>_S_FA60</vt:lpstr>
      <vt:lpstr>_S_FA70</vt:lpstr>
      <vt:lpstr>_S_FA80</vt:lpstr>
      <vt:lpstr>_S_FA90</vt:lpstr>
      <vt:lpstr>_S_FAAM</vt:lpstr>
      <vt:lpstr>_S_FFAR</vt:lpstr>
      <vt:lpstr>_S_FLVSA</vt:lpstr>
      <vt:lpstr>_S_FLVSAT</vt:lpstr>
      <vt:lpstr>_S_FPCL</vt:lpstr>
      <vt:lpstr>_S_FPLA</vt:lpstr>
      <vt:lpstr>_S_FPLI</vt:lpstr>
      <vt:lpstr>_S_FPLS</vt:lpstr>
      <vt:lpstr>_S_FPLU</vt:lpstr>
      <vt:lpstr>_S_FPTS</vt:lpstr>
      <vt:lpstr>_S_FRFA</vt:lpstr>
      <vt:lpstr>_S_NA00</vt:lpstr>
      <vt:lpstr>_S_NA010</vt:lpstr>
      <vt:lpstr>_S_NA015</vt:lpstr>
      <vt:lpstr>_S_NA020</vt:lpstr>
      <vt:lpstr>_S_NA025</vt:lpstr>
      <vt:lpstr>_S_NA48</vt:lpstr>
      <vt:lpstr>_S_NA60</vt:lpstr>
      <vt:lpstr>_S_NA70</vt:lpstr>
      <vt:lpstr>_S_NA80</vt:lpstr>
      <vt:lpstr>_S_NA90</vt:lpstr>
      <vt:lpstr>_S_NAAM</vt:lpstr>
      <vt:lpstr>_S_NAAR</vt:lpstr>
      <vt:lpstr>_S_NAFA</vt:lpstr>
      <vt:lpstr>_S_NAPC</vt:lpstr>
      <vt:lpstr>_S_NAPI</vt:lpstr>
      <vt:lpstr>_S_NAPL</vt:lpstr>
      <vt:lpstr>_S_NAPS</vt:lpstr>
      <vt:lpstr>_S_NAPT</vt:lpstr>
      <vt:lpstr>_S_NAPU</vt:lpstr>
      <vt:lpstr>_S_NATA</vt:lpstr>
      <vt:lpstr>_S_NATT</vt:lpstr>
      <vt:lpstr>_S_NCFD</vt:lpstr>
      <vt:lpstr>_S_NCMOD_1</vt:lpstr>
      <vt:lpstr>_S_NCMOD_2</vt:lpstr>
      <vt:lpstr>_S_NCMOD_3</vt:lpstr>
      <vt:lpstr>_S_NCOP_1</vt:lpstr>
      <vt:lpstr>_S_NCOP_2</vt:lpstr>
      <vt:lpstr>_S_NCPC</vt:lpstr>
      <vt:lpstr>_S_NCPI</vt:lpstr>
      <vt:lpstr>_S_NCPL</vt:lpstr>
      <vt:lpstr>_S_NCPS</vt:lpstr>
      <vt:lpstr>_S_NCPT</vt:lpstr>
      <vt:lpstr>_S_NCPU</vt:lpstr>
      <vt:lpstr>_S_NFAA</vt:lpstr>
      <vt:lpstr>_S_NFAE</vt:lpstr>
      <vt:lpstr>_S_NFAET</vt:lpstr>
      <vt:lpstr>_S_NFAF</vt:lpstr>
      <vt:lpstr>_S_NFAN</vt:lpstr>
      <vt:lpstr>_S_NFAP</vt:lpstr>
      <vt:lpstr>_S_NFAR</vt:lpstr>
      <vt:lpstr>_S_NFAS</vt:lpstr>
      <vt:lpstr>_S_NFAST</vt:lpstr>
      <vt:lpstr>_S_NFAV</vt:lpstr>
      <vt:lpstr>_S_NFAVT</vt:lpstr>
      <vt:lpstr>_S_NFBC</vt:lpstr>
      <vt:lpstr>_S_NFBE</vt:lpstr>
      <vt:lpstr>_S_NFBR</vt:lpstr>
      <vt:lpstr>_S_NFCAA</vt:lpstr>
      <vt:lpstr>_S_NFCC</vt:lpstr>
      <vt:lpstr>_S_NFCDP</vt:lpstr>
      <vt:lpstr>_S_NFCO</vt:lpstr>
      <vt:lpstr>_S_NFDC</vt:lpstr>
      <vt:lpstr>_S_NFDCA</vt:lpstr>
      <vt:lpstr>_S_NFDCAT</vt:lpstr>
      <vt:lpstr>_S_NFDCT</vt:lpstr>
      <vt:lpstr>_S_NFDRE</vt:lpstr>
      <vt:lpstr>_S_NFGP</vt:lpstr>
      <vt:lpstr>_S_NFGPP</vt:lpstr>
      <vt:lpstr>_S_NFGT</vt:lpstr>
      <vt:lpstr>_S_NFHV</vt:lpstr>
      <vt:lpstr>_S_NFHVT</vt:lpstr>
      <vt:lpstr>_S_NFNA</vt:lpstr>
      <vt:lpstr>_S_NFNAT</vt:lpstr>
      <vt:lpstr>_S_NFONV</vt:lpstr>
      <vt:lpstr>_S_NFONVT</vt:lpstr>
      <vt:lpstr>_S_NFPP</vt:lpstr>
      <vt:lpstr>_S_NFPR</vt:lpstr>
      <vt:lpstr>_S_NFPR1</vt:lpstr>
      <vt:lpstr>_S_NFPT</vt:lpstr>
      <vt:lpstr>_S_NFQPV</vt:lpstr>
      <vt:lpstr>_S_NFRC</vt:lpstr>
      <vt:lpstr>_S_NFRM</vt:lpstr>
      <vt:lpstr>_S_NFRM1</vt:lpstr>
      <vt:lpstr>_S_NFRT</vt:lpstr>
      <vt:lpstr>_S_NFSAE</vt:lpstr>
      <vt:lpstr>_S_NFSAS</vt:lpstr>
      <vt:lpstr>_S_NFSAT</vt:lpstr>
      <vt:lpstr>_S_NFSEM</vt:lpstr>
      <vt:lpstr>_S_NFSEMT</vt:lpstr>
      <vt:lpstr>_S_NFTAE</vt:lpstr>
      <vt:lpstr>_S_NFTAS</vt:lpstr>
      <vt:lpstr>_S_NFTAT</vt:lpstr>
      <vt:lpstr>_S_NFTC</vt:lpstr>
      <vt:lpstr>_S_NFTEt</vt:lpstr>
      <vt:lpstr>_S_NFTRE</vt:lpstr>
      <vt:lpstr>_S_NFTRS</vt:lpstr>
      <vt:lpstr>_S_NFTRT</vt:lpstr>
      <vt:lpstr>_S_NFUS</vt:lpstr>
      <vt:lpstr>_S_NFVA</vt:lpstr>
      <vt:lpstr>_S_NFVC</vt:lpstr>
      <vt:lpstr>_S_NFVCT</vt:lpstr>
      <vt:lpstr>_S_NFVEE</vt:lpstr>
      <vt:lpstr>_S_NFVES</vt:lpstr>
      <vt:lpstr>_S_NFVET</vt:lpstr>
      <vt:lpstr>_S_NFVL</vt:lpstr>
      <vt:lpstr>_S_NFVM</vt:lpstr>
      <vt:lpstr>_S_NFVNCo</vt:lpstr>
      <vt:lpstr>_S_NFVNCoT</vt:lpstr>
      <vt:lpstr>_S_NFVO</vt:lpstr>
      <vt:lpstr>_S_NFVOPH</vt:lpstr>
      <vt:lpstr>_S_NFVOPHT</vt:lpstr>
      <vt:lpstr>_S_NFVOT</vt:lpstr>
      <vt:lpstr>_S_NFVP</vt:lpstr>
      <vt:lpstr>_S_NFVPT</vt:lpstr>
      <vt:lpstr>_S_NFVSEM</vt:lpstr>
      <vt:lpstr>_S_NFVSEMT</vt:lpstr>
      <vt:lpstr>_S_NFVT</vt:lpstr>
      <vt:lpstr>_S_NLAA</vt:lpstr>
      <vt:lpstr>_S_NLAC</vt:lpstr>
      <vt:lpstr>_S_NLAE</vt:lpstr>
      <vt:lpstr>_S_NLAET</vt:lpstr>
      <vt:lpstr>_S_NLAF</vt:lpstr>
      <vt:lpstr>_S_NLAN</vt:lpstr>
      <vt:lpstr>_S_NLAP</vt:lpstr>
      <vt:lpstr>_S_NLAPBRS_1</vt:lpstr>
      <vt:lpstr>_S_NLAPBRS_10</vt:lpstr>
      <vt:lpstr>_S_NLAPBRS_11</vt:lpstr>
      <vt:lpstr>_S_NLAPBRS_12</vt:lpstr>
      <vt:lpstr>_S_NLAPBRS_13</vt:lpstr>
      <vt:lpstr>_S_NLAPBRS_14</vt:lpstr>
      <vt:lpstr>_S_NLAPBRS_2</vt:lpstr>
      <vt:lpstr>_S_NLAPBRS_3</vt:lpstr>
      <vt:lpstr>_S_NLAPBRS_4</vt:lpstr>
      <vt:lpstr>_S_NLAPBRS_5</vt:lpstr>
      <vt:lpstr>_S_NLAPBRS_7</vt:lpstr>
      <vt:lpstr>_S_NLAPBRS_8</vt:lpstr>
      <vt:lpstr>_S_NLAPBRS_9</vt:lpstr>
      <vt:lpstr>_S_NLAPBRSS_6</vt:lpstr>
      <vt:lpstr>_S_NLAPBRSS_8</vt:lpstr>
      <vt:lpstr>_S_NLAPDC_1</vt:lpstr>
      <vt:lpstr>_S_NLAPDC_2</vt:lpstr>
      <vt:lpstr>_S_NLAPDC_3</vt:lpstr>
      <vt:lpstr>_S_NLAPDC_4</vt:lpstr>
      <vt:lpstr>_S_NLAPDC_5</vt:lpstr>
      <vt:lpstr>_S_NLAPDC_7</vt:lpstr>
      <vt:lpstr>_S_NLAPDL_1</vt:lpstr>
      <vt:lpstr>_S_NLAPDL_10</vt:lpstr>
      <vt:lpstr>_S_NLAPDL_11</vt:lpstr>
      <vt:lpstr>_S_NLAPDL_12</vt:lpstr>
      <vt:lpstr>_S_NLAPDL_13</vt:lpstr>
      <vt:lpstr>_S_NLAPDL_14</vt:lpstr>
      <vt:lpstr>_S_NLAPDL_2</vt:lpstr>
      <vt:lpstr>_S_NLAPDL_3</vt:lpstr>
      <vt:lpstr>_S_NLAPDL_4</vt:lpstr>
      <vt:lpstr>_S_NLAPDL_5</vt:lpstr>
      <vt:lpstr>_S_NLAPDL_6</vt:lpstr>
      <vt:lpstr>_S_NLAPDL_7</vt:lpstr>
      <vt:lpstr>_S_NLAPDL_8</vt:lpstr>
      <vt:lpstr>_S_NLAPDL_9</vt:lpstr>
      <vt:lpstr>_S_NLAPDLS_6</vt:lpstr>
      <vt:lpstr>_S_NLAPDLS_8</vt:lpstr>
      <vt:lpstr>_S_NLAPDP_1</vt:lpstr>
      <vt:lpstr>_S_NLAPDP_2</vt:lpstr>
      <vt:lpstr>_S_NLAPDP_3</vt:lpstr>
      <vt:lpstr>_S_NLAPDP_4</vt:lpstr>
      <vt:lpstr>_S_NLAPDP_5</vt:lpstr>
      <vt:lpstr>_S_NLAPGA_10</vt:lpstr>
      <vt:lpstr>_S_NLAPGA_11</vt:lpstr>
      <vt:lpstr>_S_NLAPGA_12</vt:lpstr>
      <vt:lpstr>_S_NLAPGA_14</vt:lpstr>
      <vt:lpstr>_S_NLAPGA_2</vt:lpstr>
      <vt:lpstr>_S_NLAPGA_3</vt:lpstr>
      <vt:lpstr>_S_NLAPGA_5</vt:lpstr>
      <vt:lpstr>_S_NLAPGA_6</vt:lpstr>
      <vt:lpstr>_S_NLAPGA_7</vt:lpstr>
      <vt:lpstr>_S_NLAPGA_8</vt:lpstr>
      <vt:lpstr>_S_NLAPGA_9</vt:lpstr>
      <vt:lpstr>_S_NLAPGAS_6</vt:lpstr>
      <vt:lpstr>_S_NLAPGAS_8</vt:lpstr>
      <vt:lpstr>_S_NLAPGC_10</vt:lpstr>
      <vt:lpstr>_S_NLAPGC_11</vt:lpstr>
      <vt:lpstr>_S_NLAPGC_12</vt:lpstr>
      <vt:lpstr>_S_NLAPGC_14</vt:lpstr>
      <vt:lpstr>_S_NLAPGC_2</vt:lpstr>
      <vt:lpstr>_S_NLAPGC_3</vt:lpstr>
      <vt:lpstr>_S_NLAPGC_4</vt:lpstr>
      <vt:lpstr>_S_NLAPGC_5</vt:lpstr>
      <vt:lpstr>_S_NLAPGC_6</vt:lpstr>
      <vt:lpstr>_S_NLAPGC_7</vt:lpstr>
      <vt:lpstr>_S_NLAPGC_8</vt:lpstr>
      <vt:lpstr>_S_NLAPGC_9</vt:lpstr>
      <vt:lpstr>_S_NLAPGCS_6</vt:lpstr>
      <vt:lpstr>_S_NLAPGCS_8</vt:lpstr>
      <vt:lpstr>_S_NLAPGI_10</vt:lpstr>
      <vt:lpstr>_S_NLAPGI_11</vt:lpstr>
      <vt:lpstr>_S_NLAPGI_12</vt:lpstr>
      <vt:lpstr>_S_NLAPGI_14</vt:lpstr>
      <vt:lpstr>_S_NLAPGI_2</vt:lpstr>
      <vt:lpstr>_S_NLAPGI_3</vt:lpstr>
      <vt:lpstr>_S_NLAPGI_5</vt:lpstr>
      <vt:lpstr>_S_NLAPGI_6</vt:lpstr>
      <vt:lpstr>_S_NLAPGI_7</vt:lpstr>
      <vt:lpstr>_S_NLAPGI_8</vt:lpstr>
      <vt:lpstr>_S_NLAPGI_9</vt:lpstr>
      <vt:lpstr>_S_NLAPGIS_6</vt:lpstr>
      <vt:lpstr>_S_NLAPGIS_8</vt:lpstr>
      <vt:lpstr>_S_NLAPLL_1</vt:lpstr>
      <vt:lpstr>_S_NLAPLL_10</vt:lpstr>
      <vt:lpstr>_S_NLAPLL_11</vt:lpstr>
      <vt:lpstr>_S_NLAPLL_12</vt:lpstr>
      <vt:lpstr>_S_NLAPLL_14</vt:lpstr>
      <vt:lpstr>_S_NLAPLL_2</vt:lpstr>
      <vt:lpstr>_S_NLAPLL_3</vt:lpstr>
      <vt:lpstr>_S_NLAPLL_4</vt:lpstr>
      <vt:lpstr>_S_NLAPLL_5</vt:lpstr>
      <vt:lpstr>_S_NLAPLL_6</vt:lpstr>
      <vt:lpstr>_S_NLAPLL_7</vt:lpstr>
      <vt:lpstr>_S_NLAPLL_8</vt:lpstr>
      <vt:lpstr>_S_NLAPLL_9</vt:lpstr>
      <vt:lpstr>_S_NLAPLLS_6</vt:lpstr>
      <vt:lpstr>_S_NLAPLLS_7</vt:lpstr>
      <vt:lpstr>_S_NLAPLLS_8</vt:lpstr>
      <vt:lpstr>_S_NLAPSCI_1</vt:lpstr>
      <vt:lpstr>_S_NLAPSCI_10</vt:lpstr>
      <vt:lpstr>_S_NLAPSCI_11</vt:lpstr>
      <vt:lpstr>_S_NLAPSCI_12</vt:lpstr>
      <vt:lpstr>_S_NLAPSCI_14</vt:lpstr>
      <vt:lpstr>_S_NLAPSCI_2</vt:lpstr>
      <vt:lpstr>_S_NLAPSCI_3</vt:lpstr>
      <vt:lpstr>_S_NLAPSCI_4</vt:lpstr>
      <vt:lpstr>_S_NLAPSCI_5</vt:lpstr>
      <vt:lpstr>_S_NLAPSCI_6</vt:lpstr>
      <vt:lpstr>_S_NLAPSCI_7</vt:lpstr>
      <vt:lpstr>_S_NLAPSCI_8</vt:lpstr>
      <vt:lpstr>_S_NLAPSCI_9</vt:lpstr>
      <vt:lpstr>_S_NLAPSCIS_6</vt:lpstr>
      <vt:lpstr>_S_NLAPSCIS_7</vt:lpstr>
      <vt:lpstr>_S_NLAPSCIS_8</vt:lpstr>
      <vt:lpstr>_S_NLAS</vt:lpstr>
      <vt:lpstr>_S_NLAST</vt:lpstr>
      <vt:lpstr>_S_NLAT</vt:lpstr>
      <vt:lpstr>_S_NLAT_10</vt:lpstr>
      <vt:lpstr>_S_NLAT_11</vt:lpstr>
      <vt:lpstr>_S_NLAT_12</vt:lpstr>
      <vt:lpstr>_S_NLAT_13</vt:lpstr>
      <vt:lpstr>_S_NLAT_14</vt:lpstr>
      <vt:lpstr>_S_NLAT_2</vt:lpstr>
      <vt:lpstr>_S_NLAT_4</vt:lpstr>
      <vt:lpstr>_S_NLAT_5</vt:lpstr>
      <vt:lpstr>_S_NLAT_6</vt:lpstr>
      <vt:lpstr>_S_NLAT_7</vt:lpstr>
      <vt:lpstr>_S_NLAT_8</vt:lpstr>
      <vt:lpstr>_S_NLAT_9</vt:lpstr>
      <vt:lpstr>_S_NLATS_6</vt:lpstr>
      <vt:lpstr>_S_NLATS_7</vt:lpstr>
      <vt:lpstr>_S_NLATS_8</vt:lpstr>
      <vt:lpstr>_S_NLAV</vt:lpstr>
      <vt:lpstr>_S_NLAVT</vt:lpstr>
      <vt:lpstr>_S_NLBC</vt:lpstr>
      <vt:lpstr>_S_NLBE</vt:lpstr>
      <vt:lpstr>_S_NLBR</vt:lpstr>
      <vt:lpstr>_S_NLCAA</vt:lpstr>
      <vt:lpstr>_S_NLCC</vt:lpstr>
      <vt:lpstr>_S_NLCC_E1</vt:lpstr>
      <vt:lpstr>_S_NLCDP</vt:lpstr>
      <vt:lpstr>_S_NLCO</vt:lpstr>
      <vt:lpstr>_S_NLDC</vt:lpstr>
      <vt:lpstr>_S_NLDCA</vt:lpstr>
      <vt:lpstr>_S_NLDCAT</vt:lpstr>
      <vt:lpstr>_S_NLDCT</vt:lpstr>
      <vt:lpstr>_S_NLFA</vt:lpstr>
      <vt:lpstr>_S_NLFR</vt:lpstr>
      <vt:lpstr>_S_NLFR_E1</vt:lpstr>
      <vt:lpstr>_S_NLGP</vt:lpstr>
      <vt:lpstr>_S_NLGPP</vt:lpstr>
      <vt:lpstr>_S_NLGT</vt:lpstr>
      <vt:lpstr>_S_NLHV</vt:lpstr>
      <vt:lpstr>_S_NLHVT</vt:lpstr>
      <vt:lpstr>_S_NLITCHS</vt:lpstr>
      <vt:lpstr>_S_NLITTHS</vt:lpstr>
      <vt:lpstr>_S_NLLC</vt:lpstr>
      <vt:lpstr>_S_NLLT</vt:lpstr>
      <vt:lpstr>_S_NLLT_E1</vt:lpstr>
      <vt:lpstr>_S_NLNA</vt:lpstr>
      <vt:lpstr>_S_NLNAT</vt:lpstr>
      <vt:lpstr>_S_NLNT</vt:lpstr>
      <vt:lpstr>_S_NLONV</vt:lpstr>
      <vt:lpstr>_S_NLONVT</vt:lpstr>
      <vt:lpstr>_S_NLOPS</vt:lpstr>
      <vt:lpstr>_S_NLOT</vt:lpstr>
      <vt:lpstr>_S_NLOT_1</vt:lpstr>
      <vt:lpstr>_S_NLPP</vt:lpstr>
      <vt:lpstr>_S_NLPR</vt:lpstr>
      <vt:lpstr>_S_NLPR1</vt:lpstr>
      <vt:lpstr>_S_NLPT</vt:lpstr>
      <vt:lpstr>_S_NLQPV</vt:lpstr>
      <vt:lpstr>_S_NLRAA</vt:lpstr>
      <vt:lpstr>_S_NLRM</vt:lpstr>
      <vt:lpstr>_S_NLRM1</vt:lpstr>
      <vt:lpstr>_S_NLSAE</vt:lpstr>
      <vt:lpstr>_S_NLSAS</vt:lpstr>
      <vt:lpstr>_S_NLSAT</vt:lpstr>
      <vt:lpstr>_S_NLSEM</vt:lpstr>
      <vt:lpstr>_S_NLSEMT</vt:lpstr>
      <vt:lpstr>_S_NLTAE</vt:lpstr>
      <vt:lpstr>_S_NLTAS</vt:lpstr>
      <vt:lpstr>_S_NLTAT</vt:lpstr>
      <vt:lpstr>_S_NLTC</vt:lpstr>
      <vt:lpstr>_S_NLTEt</vt:lpstr>
      <vt:lpstr>_S_NLTI</vt:lpstr>
      <vt:lpstr>_S_NLTRE</vt:lpstr>
      <vt:lpstr>_S_NLTRS</vt:lpstr>
      <vt:lpstr>_S_NLTRT</vt:lpstr>
      <vt:lpstr>_S_NLUS</vt:lpstr>
      <vt:lpstr>_S_NLVA</vt:lpstr>
      <vt:lpstr>_S_NLVC</vt:lpstr>
      <vt:lpstr>_S_NLVCT</vt:lpstr>
      <vt:lpstr>_S_NLVEE</vt:lpstr>
      <vt:lpstr>_S_NLVES</vt:lpstr>
      <vt:lpstr>_S_NLVET</vt:lpstr>
      <vt:lpstr>_S_NLVL</vt:lpstr>
      <vt:lpstr>_S_NLVM</vt:lpstr>
      <vt:lpstr>_S_NLVNCo</vt:lpstr>
      <vt:lpstr>_S_NLVNCoT</vt:lpstr>
      <vt:lpstr>_S_NLVO</vt:lpstr>
      <vt:lpstr>_S_NLVOPH</vt:lpstr>
      <vt:lpstr>_S_NLVOPHT</vt:lpstr>
      <vt:lpstr>_S_NLVOT</vt:lpstr>
      <vt:lpstr>_S_NLVP</vt:lpstr>
      <vt:lpstr>_S_NLVPT</vt:lpstr>
      <vt:lpstr>_S_NLVSA</vt:lpstr>
      <vt:lpstr>_S_NLVSAT</vt:lpstr>
      <vt:lpstr>_S_NLVSEM</vt:lpstr>
      <vt:lpstr>_S_NLVSEMT</vt:lpstr>
      <vt:lpstr>_S_NLVT</vt:lpstr>
      <vt:lpstr>_S_NOCAA</vt:lpstr>
      <vt:lpstr>_S_NOCAA_1</vt:lpstr>
      <vt:lpstr>_S_NOMCE</vt:lpstr>
      <vt:lpstr>_S_NOPCHS</vt:lpstr>
      <vt:lpstr>_S_NOPTHS</vt:lpstr>
      <vt:lpstr>_S_NPCL</vt:lpstr>
      <vt:lpstr>_S_NPGS</vt:lpstr>
      <vt:lpstr>_S_NPLA</vt:lpstr>
      <vt:lpstr>_S_NPLI</vt:lpstr>
      <vt:lpstr>_S_NPLS</vt:lpstr>
      <vt:lpstr>_S_NPLT</vt:lpstr>
      <vt:lpstr>_S_NPLU</vt:lpstr>
      <vt:lpstr>_S_NPPA</vt:lpstr>
      <vt:lpstr>_S_NPPG_1</vt:lpstr>
      <vt:lpstr>_S_NPPG_3</vt:lpstr>
      <vt:lpstr>_S_NPPG_4</vt:lpstr>
      <vt:lpstr>_S_NPSD</vt:lpstr>
      <vt:lpstr>_S_NPSD_1</vt:lpstr>
      <vt:lpstr>_S_NPSD_2</vt:lpstr>
      <vt:lpstr>_S_NPSD_3</vt:lpstr>
      <vt:lpstr>_S_NPSD_4</vt:lpstr>
      <vt:lpstr>_S_NPSD_5</vt:lpstr>
      <vt:lpstr>_S_NT00</vt:lpstr>
      <vt:lpstr>_S_NT010</vt:lpstr>
      <vt:lpstr>_S_NT015</vt:lpstr>
      <vt:lpstr>_S_NT020</vt:lpstr>
      <vt:lpstr>_S_NT025</vt:lpstr>
      <vt:lpstr>_S_NT48</vt:lpstr>
      <vt:lpstr>_S_NT60</vt:lpstr>
      <vt:lpstr>_S_NT70</vt:lpstr>
      <vt:lpstr>_S_NT80</vt:lpstr>
      <vt:lpstr>_S_NT90</vt:lpstr>
      <vt:lpstr>_S_NTAM</vt:lpstr>
      <vt:lpstr>_S_NUAL</vt:lpstr>
      <vt:lpstr>_S_NULC</vt:lpstr>
      <vt:lpstr>_S_STSH</vt:lpstr>
      <vt:lpstr>_S_TFTT</vt:lpstr>
      <vt:lpstr>_S_TFTTpo</vt:lpstr>
      <vt:lpstr>_S_TNFA</vt:lpstr>
      <vt:lpstr>_S_TNFApo</vt:lpstr>
      <vt:lpstr>_S_TNFD</vt:lpstr>
      <vt:lpstr>_S_TNFDpo</vt:lpstr>
      <vt:lpstr>_S_TPCL</vt:lpstr>
      <vt:lpstr>_S_TPCLpo</vt:lpstr>
      <vt:lpstr>_S_TPLA</vt:lpstr>
      <vt:lpstr>_S_TPLApo</vt:lpstr>
      <vt:lpstr>_S_TPLI</vt:lpstr>
      <vt:lpstr>_S_TPLIpo</vt:lpstr>
      <vt:lpstr>_S_TPLS</vt:lpstr>
      <vt:lpstr>_S_TPLSpo</vt:lpstr>
      <vt:lpstr>_S_TPLT</vt:lpstr>
      <vt:lpstr>_S_TPLTpo</vt:lpstr>
      <vt:lpstr>_S_TPLU</vt:lpstr>
      <vt:lpstr>_S_TPLUpo</vt:lpstr>
      <vt:lpstr>_sca</vt:lpstr>
      <vt:lpstr>_SIREN</vt:lpstr>
      <vt:lpstr>_siren_absor_dyn</vt:lpstr>
      <vt:lpstr>_siren_action_dyn</vt:lpstr>
      <vt:lpstr>_siren_combi_dyn</vt:lpstr>
      <vt:lpstr>_siren_combi_filiale_dyn</vt:lpstr>
      <vt:lpstr>_siren_combitp_dyn</vt:lpstr>
      <vt:lpstr>_siren_conso_dyn</vt:lpstr>
      <vt:lpstr>_Siren_ES_dyn</vt:lpstr>
      <vt:lpstr>_Siren_gc1</vt:lpstr>
      <vt:lpstr>_Siren_gc2</vt:lpstr>
      <vt:lpstr>_siren_mouv_combi_dyn</vt:lpstr>
      <vt:lpstr>_siren_reg_dyn</vt:lpstr>
      <vt:lpstr>_Siren_SC</vt:lpstr>
      <vt:lpstr>_siren_titres_dyn</vt:lpstr>
      <vt:lpstr>_sortie_conso_dyn</vt:lpstr>
      <vt:lpstr>_statut</vt:lpstr>
      <vt:lpstr>_tel</vt:lpstr>
      <vt:lpstr>_tusoc_date_combi</vt:lpstr>
      <vt:lpstr>_tusoc_date_conso</vt:lpstr>
      <vt:lpstr>_type_con_gc1</vt:lpstr>
      <vt:lpstr>_type_con_gc2</vt:lpstr>
      <vt:lpstr>_type_reg_dyn</vt:lpstr>
      <vt:lpstr>_typeact_dyn</vt:lpstr>
      <vt:lpstr>_typefu_dyn</vt:lpstr>
      <vt:lpstr>_utsoc_ouinon_combi</vt:lpstr>
      <vt:lpstr>_utsoc_ouinon_conso</vt:lpstr>
      <vt:lpstr>_vaap_combi_dyn</vt:lpstr>
      <vt:lpstr>_val_act_pas_dyn</vt:lpstr>
      <vt:lpstr>Notice_F01_1_web</vt:lpstr>
      <vt:lpstr>Notice_F01_5_web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BERTIC Hélène</dc:creator>
  <cp:lastModifiedBy>BEMER Simon</cp:lastModifiedBy>
  <cp:lastPrinted>2018-05-02T16:03:19Z</cp:lastPrinted>
  <dcterms:created xsi:type="dcterms:W3CDTF">2005-05-10T14:28:57Z</dcterms:created>
  <dcterms:modified xsi:type="dcterms:W3CDTF">2024-05-14T12:30:59Z</dcterms:modified>
</cp:coreProperties>
</file>